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Ｒ2\R1年度版（H30決算情報）\13 公表(最終版)\06 岩泉町-田野畑村-普代村-軽米町-野田村\"/>
    </mc:Choice>
  </mc:AlternateContent>
  <bookViews>
    <workbookView xWindow="0" yWindow="0" windowWidth="15360" windowHeight="7635" tabRatio="5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s="1"/>
  <c r="BW35" i="10" s="1"/>
  <c r="BW36" i="10" s="1"/>
  <c r="BW37" i="10" s="1"/>
  <c r="BW38" i="10" s="1"/>
  <c r="BW39" i="10" s="1"/>
  <c r="CO34" i="10" l="1"/>
  <c r="CO35" i="10" s="1"/>
</calcChain>
</file>

<file path=xl/sharedStrings.xml><?xml version="1.0" encoding="utf-8"?>
<sst xmlns="http://schemas.openxmlformats.org/spreadsheetml/2006/main" count="1121" uniqueCount="602">
  <si>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</si>
  <si>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</si>
  <si>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</si>
  <si>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</si>
  <si>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</si>
  <si>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</si>
  <si>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</si>
  <si>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</si>
  <si>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</si>
  <si>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</si>
  <si>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</si>
  <si>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</si>
  <si>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</si>
  <si>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</si>
  <si>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</si>
  <si>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</si>
  <si>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</si>
  <si>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</si>
  <si>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</si>
  <si>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</si>
  <si>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</si>
  <si>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</si>
  <si>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</si>
  <si>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</si>
  <si>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</si>
  <si>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</si>
  <si>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</si>
  <si>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</si>
  <si>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</si>
  <si>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</si>
  <si>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</si>
  <si>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</si>
  <si>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</si>
  <si>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</si>
  <si>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</si>
  <si>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</si>
  <si>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</si>
  <si>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</si>
  <si>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</si>
  <si>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</si>
  <si>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</si>
  <si>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</si>
  <si>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</si>
  <si>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</si>
  <si>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</si>
  <si>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</si>
  <si>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</si>
  <si>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</si>
  <si>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</si>
  <si>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</si>
  <si>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</si>
  <si>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</si>
  <si>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</si>
  <si>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</si>
  <si>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</si>
  <si>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</si>
  <si>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</si>
  <si>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</si>
  <si>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</si>
  <si>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</si>
  <si>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</si>
  <si>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</si>
  <si>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</si>
  <si>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</si>
  <si>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</si>
  <si>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</si>
  <si>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</si>
  <si>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</si>
  <si>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</si>
  <si>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</si>
  <si>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</si>
  <si>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</si>
  <si>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</si>
  <si>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</si>
  <si>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</si>
  <si>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</si>
  <si>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</si>
  <si>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</si>
  <si>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</si>
  <si>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</si>
  <si>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</si>
  <si>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</si>
  <si>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</si>
  <si>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</si>
  <si>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</si>
  <si>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</si>
  <si>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</si>
  <si>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</si>
  <si>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</si>
  <si>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</si>
  <si>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</si>
  <si>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</si>
  <si>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</si>
  <si>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</si>
  <si>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</si>
  <si>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</si>
  <si>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</si>
  <si>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</si>
  <si>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軽米町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</si>
  <si>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</si>
  <si>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</si>
  <si>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</si>
  <si>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</si>
  <si>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</si>
  <si>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</si>
  <si>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</si>
  <si>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</si>
  <si>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</si>
  <si>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</si>
  <si>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</si>
  <si>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</si>
  <si>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</si>
  <si>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</si>
  <si>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</si>
  <si>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</si>
  <si>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</si>
  <si>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</si>
  <si>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</si>
  <si>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</si>
  <si>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</si>
  <si>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</si>
  <si>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</si>
  <si>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</si>
  <si>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</si>
  <si>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</si>
  <si>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</si>
  <si>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</si>
  <si>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</si>
  <si>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</si>
  <si>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</si>
  <si>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</si>
  <si>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</si>
  <si>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</si>
  <si>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</si>
  <si>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</si>
  <si>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</si>
  <si>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</si>
  <si>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</si>
  <si>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</si>
  <si>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</si>
  <si>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</si>
  <si>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</si>
  <si>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</si>
  <si>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</si>
  <si>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</si>
  <si>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</si>
  <si>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</si>
  <si>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</si>
  <si>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</si>
  <si>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</si>
  <si>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</si>
  <si>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</si>
  <si>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</si>
  <si>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</si>
  <si>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</si>
  <si>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</si>
  <si>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</si>
  <si>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</si>
  <si>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</si>
  <si>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</si>
  <si>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</si>
  <si>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</si>
  <si>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</si>
  <si>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</si>
  <si>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</si>
  <si>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</si>
  <si>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</si>
  <si>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</si>
  <si>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</si>
  <si>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</si>
  <si>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</si>
  <si>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</si>
  <si>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</si>
  <si>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</si>
  <si>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</si>
  <si>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</si>
  <si>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</si>
  <si>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</si>
  <si>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</si>
  <si>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</si>
  <si>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</si>
  <si>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</si>
  <si>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</si>
  <si>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</si>
  <si>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</si>
  <si>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</si>
  <si>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</si>
  <si>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</si>
  <si>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</si>
  <si>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</si>
  <si>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</si>
  <si>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</si>
  <si>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</si>
  <si>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</si>
  <si>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</si>
  <si>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</si>
  <si>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</si>
  <si>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</si>
  <si>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</si>
  <si>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</si>
  <si>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</si>
  <si>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</si>
  <si>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</si>
  <si>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</si>
  <si>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</si>
  <si>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</si>
  <si>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</si>
  <si>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</si>
  <si>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</si>
  <si>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</si>
  <si>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</si>
  <si>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</si>
  <si>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</si>
  <si>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</si>
  <si>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</si>
  <si>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</si>
  <si>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岩手県軽米町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</si>
  <si>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</si>
  <si>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</si>
  <si>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</si>
  <si>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</si>
  <si>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</si>
  <si>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</si>
  <si>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</si>
  <si>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</si>
  <si>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</si>
  <si>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</si>
  <si>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</si>
  <si>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</si>
  <si>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</si>
  <si>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</si>
  <si>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</si>
  <si>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</si>
  <si>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</si>
  <si>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</si>
  <si>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</si>
  <si>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</si>
  <si>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</si>
  <si>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</si>
  <si>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</si>
  <si>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</si>
  <si>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</si>
  <si>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</si>
  <si>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</si>
  <si>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</si>
  <si>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</si>
  <si>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</si>
  <si>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</si>
  <si>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</si>
  <si>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</si>
  <si>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</si>
  <si>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</si>
  <si>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</si>
  <si>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</si>
  <si>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</si>
  <si>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</si>
  <si>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</si>
  <si>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</si>
  <si>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</si>
  <si>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</si>
  <si>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</si>
  <si>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</si>
  <si>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</si>
  <si>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</si>
  <si>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</si>
  <si>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</si>
  <si>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</si>
  <si>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</si>
  <si>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</si>
  <si>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</si>
  <si>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</si>
  <si>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</si>
  <si>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</si>
  <si>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</si>
  <si>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</si>
  <si>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</si>
  <si>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</si>
  <si>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</si>
  <si>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</si>
  <si>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</si>
  <si>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</si>
  <si>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</si>
  <si>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</si>
  <si>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</si>
  <si>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</si>
  <si>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</si>
  <si>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</si>
  <si>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</si>
  <si>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</si>
  <si>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</si>
  <si>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</si>
  <si>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</si>
  <si>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</si>
  <si>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</si>
  <si>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</si>
  <si>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</si>
  <si>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</si>
  <si>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</si>
  <si>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</si>
  <si>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</si>
  <si>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</si>
  <si>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</si>
  <si>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</si>
  <si>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</si>
  <si>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</si>
  <si>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</si>
  <si>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</si>
  <si>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</si>
  <si>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</si>
  <si>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</si>
  <si>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</si>
  <si>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</si>
  <si>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</si>
  <si>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</si>
  <si>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</si>
  <si>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</si>
  <si>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</si>
  <si>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</si>
  <si>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</si>
  <si>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</si>
  <si>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</si>
  <si>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</si>
  <si>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</si>
  <si>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</si>
  <si>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</si>
  <si>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</si>
  <si>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</si>
  <si>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</si>
  <si>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</si>
  <si>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</si>
  <si>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</si>
  <si>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</si>
  <si>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</si>
  <si>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</si>
  <si>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</si>
  <si>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</si>
  <si>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</si>
  <si>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</si>
  <si>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</si>
  <si>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</si>
  <si>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</si>
  <si>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</si>
  <si>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</si>
  <si>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</si>
  <si>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</si>
  <si>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</si>
  <si>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</si>
  <si>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</si>
  <si>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</si>
  <si>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</si>
  <si>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</si>
  <si>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</si>
  <si>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</si>
  <si>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</si>
  <si>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</si>
  <si>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</si>
  <si>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</si>
  <si>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</si>
  <si>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</si>
  <si>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</si>
  <si>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</si>
  <si>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</si>
  <si>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</si>
  <si>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</si>
  <si>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岩手県軽米町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</si>
  <si>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</si>
  <si>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</si>
  <si>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</si>
  <si>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</si>
  <si>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</si>
  <si>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</si>
  <si>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</si>
  <si>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</si>
  <si>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</si>
  <si>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</si>
  <si>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</si>
  <si>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</si>
  <si>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</si>
  <si>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</si>
  <si>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</si>
  <si>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</si>
  <si>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</si>
  <si>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</si>
  <si>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</si>
  <si>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</si>
  <si>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</si>
  <si>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</si>
  <si>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</si>
  <si>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</si>
  <si>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</si>
  <si>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</si>
  <si>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</si>
  <si>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</si>
  <si>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</si>
  <si>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</si>
  <si>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</si>
  <si>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</si>
  <si>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</si>
  <si>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</si>
  <si>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</si>
  <si>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</si>
  <si>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</si>
  <si>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</si>
  <si>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</si>
  <si>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</si>
  <si>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</si>
  <si>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</si>
  <si>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</si>
  <si>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</si>
  <si>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</si>
  <si>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</si>
  <si>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</si>
  <si>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</si>
  <si>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</si>
  <si>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</si>
  <si>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</si>
  <si>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</si>
  <si>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</si>
  <si>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</si>
  <si>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</si>
  <si>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</si>
  <si>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</si>
  <si>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</si>
  <si>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</si>
  <si>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</si>
  <si>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</si>
  <si>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</si>
  <si>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</si>
  <si>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</si>
  <si>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</si>
  <si>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</si>
  <si>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</si>
  <si>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</si>
  <si>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</si>
  <si>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</si>
  <si>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</si>
  <si>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</si>
  <si>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</si>
  <si>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</si>
  <si>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</si>
  <si>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</si>
  <si>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</si>
  <si>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</si>
  <si>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</si>
  <si>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</si>
  <si>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</si>
  <si>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</si>
  <si>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</si>
  <si>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</si>
  <si>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</si>
  <si>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</si>
  <si>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</si>
  <si>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</si>
  <si>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</si>
  <si>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</si>
  <si>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</si>
  <si>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</si>
  <si>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</si>
  <si>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</si>
  <si>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</si>
  <si>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</si>
  <si>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</si>
  <si>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</si>
  <si>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</si>
  <si>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</si>
  <si>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</si>
  <si>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</si>
  <si>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</si>
  <si>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</si>
  <si>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</si>
  <si>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</si>
  <si>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</si>
  <si>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</si>
  <si>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</si>
  <si>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</si>
  <si>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</si>
  <si>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</si>
  <si>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</si>
  <si>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</si>
  <si>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</si>
  <si>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</si>
  <si>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</si>
  <si>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</si>
  <si>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</si>
  <si>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</si>
  <si>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</si>
  <si>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</si>
  <si>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</si>
  <si>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</si>
  <si>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</si>
  <si>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</si>
  <si>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</si>
  <si>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</si>
  <si>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</si>
  <si>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</si>
  <si>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</si>
  <si>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</si>
  <si>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</si>
  <si>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</si>
  <si>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</si>
  <si>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</si>
  <si>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</si>
  <si>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</si>
  <si>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</si>
  <si>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</si>
  <si>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</si>
  <si>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</si>
  <si>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</si>
  <si>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</si>
  <si>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</si>
  <si>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</si>
  <si>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</si>
  <si>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</si>
  <si>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</si>
  <si>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</si>
  <si>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</si>
  <si>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</si>
  <si>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</si>
  <si>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</si>
  <si>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</si>
  <si>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</si>
  <si>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</si>
  <si>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</si>
  <si>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</si>
  <si>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</si>
  <si>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</si>
  <si>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</si>
  <si>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</si>
  <si>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</si>
  <si>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</si>
  <si>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</si>
  <si>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</si>
  <si>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</si>
  <si>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</si>
  <si>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</si>
  <si>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</si>
  <si>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</si>
  <si>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</si>
  <si>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</si>
  <si>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</si>
  <si>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</si>
  <si>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</si>
  <si>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</si>
  <si>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</si>
  <si>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</si>
  <si>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</si>
  <si>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</si>
  <si>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</si>
  <si>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</si>
  <si>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</si>
  <si>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</si>
  <si>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</si>
  <si>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</si>
  <si>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</si>
  <si>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</si>
  <si>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</si>
  <si>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</si>
  <si>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1.85</t>
  </si>
  <si>
    <t>▲ 6.23</t>
  </si>
  <si>
    <t>水道事業会計</t>
  </si>
  <si>
    <t>一般会計</t>
  </si>
  <si>
    <t>国民健康保険特別会計</t>
  </si>
  <si>
    <t>下水道事業特別会計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</si>
  <si>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</si>
  <si>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</si>
  <si>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</si>
  <si>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</si>
  <si>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</si>
  <si>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</si>
  <si>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</si>
  <si>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</si>
  <si>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</si>
  <si>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</si>
  <si>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</si>
  <si>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</si>
  <si>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2"/>
  </si>
  <si>
    <t>二戸地区広域行政事務組合（一般会計）</t>
    <rPh sb="0" eb="2">
      <t>ニノヘ</t>
    </rPh>
    <rPh sb="2" eb="4">
      <t>チク</t>
    </rPh>
    <rPh sb="4" eb="6">
      <t>コウイキ</t>
    </rPh>
    <rPh sb="6" eb="8">
      <t>ギョウセイ</t>
    </rPh>
    <rPh sb="8" eb="10">
      <t>ジム</t>
    </rPh>
    <rPh sb="10" eb="12">
      <t>クミアイ</t>
    </rPh>
    <rPh sb="13" eb="15">
      <t>イッパン</t>
    </rPh>
    <rPh sb="15" eb="17">
      <t>カイケイ</t>
    </rPh>
    <phoneticPr fontId="2"/>
  </si>
  <si>
    <t>二戸地区広域行政事務組合（特別会計）</t>
    <rPh sb="0" eb="2">
      <t>ニノヘ</t>
    </rPh>
    <rPh sb="2" eb="4">
      <t>チク</t>
    </rPh>
    <rPh sb="4" eb="6">
      <t>コウイキ</t>
    </rPh>
    <rPh sb="6" eb="8">
      <t>ギョウセイ</t>
    </rPh>
    <rPh sb="8" eb="10">
      <t>ジム</t>
    </rPh>
    <rPh sb="10" eb="12">
      <t>クミアイ</t>
    </rPh>
    <rPh sb="13" eb="15">
      <t>トクベツ</t>
    </rPh>
    <rPh sb="15" eb="17">
      <t>カイケイ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</si>
  <si>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2"/>
  </si>
  <si>
    <t>岩手県後期高齢者医療広域連合（特別会計）</t>
    <rPh sb="0" eb="3">
      <t>イワテケン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</si>
  <si>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</si>
  <si>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ふるさとづくり振興基金</t>
    <rPh sb="7" eb="9">
      <t>シンコウ</t>
    </rPh>
    <rPh sb="9" eb="11">
      <t>キキン</t>
    </rPh>
    <phoneticPr fontId="11"/>
  </si>
  <si>
    <t>地域福祉振興基金</t>
    <rPh sb="0" eb="2">
      <t>チイキ</t>
    </rPh>
    <rPh sb="2" eb="4">
      <t>フクシ</t>
    </rPh>
    <rPh sb="4" eb="6">
      <t>シンコウ</t>
    </rPh>
    <rPh sb="6" eb="8">
      <t>キキン</t>
    </rPh>
    <phoneticPr fontId="11"/>
  </si>
  <si>
    <t>ふるさと支援基金</t>
    <rPh sb="4" eb="6">
      <t>シエン</t>
    </rPh>
    <rPh sb="6" eb="8">
      <t>キキン</t>
    </rPh>
    <phoneticPr fontId="11"/>
  </si>
  <si>
    <t>農山村地域活性化基金</t>
    <rPh sb="0" eb="3">
      <t>ノウサンソン</t>
    </rPh>
    <rPh sb="3" eb="5">
      <t>チイキ</t>
    </rPh>
    <rPh sb="5" eb="8">
      <t>カッセイカ</t>
    </rPh>
    <rPh sb="8" eb="10">
      <t>キキン</t>
    </rPh>
    <phoneticPr fontId="11"/>
  </si>
  <si>
    <t>自然のめぐみ基金</t>
    <rPh sb="0" eb="2">
      <t>シゼン</t>
    </rPh>
    <rPh sb="6" eb="8">
      <t>キキン</t>
    </rPh>
    <phoneticPr fontId="2"/>
  </si>
  <si>
    <t>軽米教育施設運営会</t>
    <phoneticPr fontId="2"/>
  </si>
  <si>
    <t>軽米町産業開発</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</si>
  <si>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</si>
  <si>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</si>
  <si>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</si>
  <si>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</si>
  <si>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</si>
  <si>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発行による学校施設や保育施設の更新等を進めてきたこともあり将来負担比率は78.6％と類似団体を上回ったが、有形固定資産減価償却率は55.7％と類似団体を下回る結果となった。将来負担比率は増加傾向にあるが、有形固定資産償却率の高い図書館、公民館施設や公営住宅の更新も進めていく必要があることから、公共施設等総合管理計画及び今後策定予定の個別施設計画に基づき、限られた財源のなかで適正な老朽化対策に取り組んでいくこととな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</si>
  <si>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</si>
  <si>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</si>
  <si>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</si>
  <si>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</si>
  <si>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</si>
  <si>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</si>
  <si>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小学校の統廃合等による校舎建設事業や、防災行政無線のデジタル化に伴う緊急防災減災事業債などの発行により、近年地方債残高は増加傾向にある。地方交付税措置のある地方債を中心に借入を行っているが、実質公債費比率については類似団体と概ね同水準、将来負担比率については高い水準となっている。今後も図書館、公民館等の複合施設の建設に係る地方債の発行を予定していることから、財源の確保や事業の選択等により地方債発行額を抑え、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</si>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</sst>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162193</c:v>
                </c:pt>
                <c:pt idx="2">
                  <c:v>168868</c:v>
                </c:pt>
                <c:pt idx="3">
                  <c:v>202870</c:v>
                </c:pt>
                <c:pt idx="4">
                  <c:v>167497</c:v>
                </c:pt>
              </c:numCache>
            </c:numRef>
          </c:val>
          <c:smooth val="0"/>
          <c:extLst>
            <c:ext xmlns:c16="http://schemas.microsoft.com/office/drawing/2014/chart" uri="{C3380CC4-5D6E-409C-BE32-E72D297353CC}">
              <c16:uniqueId val="{00000000-3DCB-4981-B98E-1CF59D4979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166795</c:v>
                </c:pt>
                <c:pt idx="1">
                  <c:v>127180</c:v>
                </c:pt>
                <c:pt idx="2">
                  <c:v>95090</c:v>
                </c:pt>
                <c:pt idx="3">
                  <c:v>95643</c:v>
                </c:pt>
                <c:pt idx="4">
                  <c:v>110751</c:v>
                </c:pt>
              </c:numCache>
            </c:numRef>
          </c:val>
          <c:smooth val="0"/>
          <c:extLst>
            <c:ext xmlns:c16="http://schemas.microsoft.com/office/drawing/2014/chart" uri="{C3380CC4-5D6E-409C-BE32-E72D297353CC}">
              <c16:uniqueId val="{00000001-3DCB-4981-B98E-1CF59D49791C}"/>
            </c:ext>
          </c:extLst>
        </c:ser>
        <c:dLbls>
          <c:showLegendKey val="0"/>
          <c:showVal val="0"/>
          <c:showCatName val="0"/>
          <c:showSerName val="0"/>
          <c:showPercent val="0"/>
          <c:showBubbleSize val="0"/>
        </c:dLbls>
        <c:marker val="1"/>
        <c:smooth val="0"/>
        <c:axId val="224394624"/>
        <c:axId val="224470528"/>
      </c:lineChart>
      <c:catAx>
        <c:axId val="224394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470528"/>
        <c:crosses val="autoZero"/>
        <c:auto val="1"/>
        <c:lblAlgn val="ctr"/>
        <c:lblOffset val="100"/>
        <c:tickLblSkip val="1"/>
        <c:tickMarkSkip val="1"/>
        <c:noMultiLvlLbl val="0"/>
      </c:catAx>
      <c:valAx>
        <c:axId val="2244705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394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4.8099999999999996</c:v>
                </c:pt>
                <c:pt idx="1">
                  <c:v>5.59</c:v>
                </c:pt>
                <c:pt idx="2">
                  <c:v>8.5</c:v>
                </c:pt>
                <c:pt idx="3">
                  <c:v>12.31</c:v>
                </c:pt>
                <c:pt idx="4">
                  <c:v>7.14</c:v>
                </c:pt>
              </c:numCache>
            </c:numRef>
          </c:val>
          <c:extLst>
            <c:ext xmlns:c16="http://schemas.microsoft.com/office/drawing/2014/chart" uri="{C3380CC4-5D6E-409C-BE32-E72D297353CC}">
              <c16:uniqueId val="{00000000-A7F1-47CE-A382-76F0CBB362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40.11</c:v>
                </c:pt>
                <c:pt idx="1">
                  <c:v>41.55</c:v>
                </c:pt>
                <c:pt idx="2">
                  <c:v>33.049999999999997</c:v>
                </c:pt>
                <c:pt idx="3">
                  <c:v>31.92</c:v>
                </c:pt>
                <c:pt idx="4">
                  <c:v>38.659999999999997</c:v>
                </c:pt>
              </c:numCache>
            </c:numRef>
          </c:val>
          <c:extLst>
            <c:ext xmlns:c16="http://schemas.microsoft.com/office/drawing/2014/chart" uri="{C3380CC4-5D6E-409C-BE32-E72D297353CC}">
              <c16:uniqueId val="{00000001-A7F1-47CE-A382-76F0CBB36289}"/>
            </c:ext>
          </c:extLst>
        </c:ser>
        <c:dLbls>
          <c:showLegendKey val="0"/>
          <c:showVal val="0"/>
          <c:showCatName val="0"/>
          <c:showSerName val="0"/>
          <c:showPercent val="0"/>
          <c:showBubbleSize val="0"/>
        </c:dLbls>
        <c:gapWidth val="250"/>
        <c:overlap val="100"/>
        <c:axId val="235204608"/>
        <c:axId val="235206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-1.85</c:v>
                </c:pt>
                <c:pt idx="1">
                  <c:v>3.26</c:v>
                </c:pt>
                <c:pt idx="2">
                  <c:v>-6.23</c:v>
                </c:pt>
                <c:pt idx="3">
                  <c:v>2.78</c:v>
                </c:pt>
                <c:pt idx="4">
                  <c:v>0.9</c:v>
                </c:pt>
              </c:numCache>
            </c:numRef>
          </c:val>
          <c:smooth val="0"/>
          <c:extLst>
            <c:ext xmlns:c16="http://schemas.microsoft.com/office/drawing/2014/chart" uri="{C3380CC4-5D6E-409C-BE32-E72D297353CC}">
              <c16:uniqueId val="{00000002-A7F1-47CE-A382-76F0CBB36289}"/>
            </c:ext>
          </c:extLst>
        </c:ser>
        <c:dLbls>
          <c:showLegendKey val="0"/>
          <c:showVal val="0"/>
          <c:showCatName val="0"/>
          <c:showSerName val="0"/>
          <c:showPercent val="0"/>
          <c:showBubbleSize val="0"/>
        </c:dLbls>
        <c:marker val="1"/>
        <c:smooth val="0"/>
        <c:axId val="235204608"/>
        <c:axId val="235206528"/>
      </c:lineChart>
      <c:catAx>
        <c:axId val="23520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5206528"/>
        <c:crosses val="autoZero"/>
        <c:auto val="1"/>
        <c:lblAlgn val="ctr"/>
        <c:lblOffset val="100"/>
        <c:tickLblSkip val="1"/>
        <c:tickMarkSkip val="1"/>
        <c:noMultiLvlLbl val="0"/>
      </c:catAx>
      <c:valAx>
        <c:axId val="23520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20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3C-445E-9911-04D0A6C3CA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3C-445E-9911-04D0A6C3CA7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3C-445E-9911-04D0A6C3CA7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A3C-445E-9911-04D0A6C3CA7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0.09</c:v>
                </c:pt>
                <c:pt idx="4">
                  <c:v>#N/A</c:v>
                </c:pt>
                <c:pt idx="5">
                  <c:v>0</c:v>
                </c:pt>
                <c:pt idx="6">
                  <c:v>#N/A</c:v>
                </c:pt>
                <c:pt idx="7">
                  <c:v>0.01</c:v>
                </c:pt>
                <c:pt idx="8">
                  <c:v>#N/A</c:v>
                </c:pt>
                <c:pt idx="9">
                  <c:v>0</c:v>
                </c:pt>
              </c:numCache>
            </c:numRef>
          </c:val>
          <c:extLst>
            <c:ext xmlns:c16="http://schemas.microsoft.com/office/drawing/2014/chart" uri="{C3380CC4-5D6E-409C-BE32-E72D297353CC}">
              <c16:uniqueId val="{00000004-4A3C-445E-9911-04D0A6C3CA7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7.0000000000000007E-2</c:v>
                </c:pt>
                <c:pt idx="4">
                  <c:v>#N/A</c:v>
                </c:pt>
                <c:pt idx="5">
                  <c:v>0.04</c:v>
                </c:pt>
                <c:pt idx="6">
                  <c:v>#N/A</c:v>
                </c:pt>
                <c:pt idx="7">
                  <c:v>0.04</c:v>
                </c:pt>
                <c:pt idx="8">
                  <c:v>#N/A</c:v>
                </c:pt>
                <c:pt idx="9">
                  <c:v>0.05</c:v>
                </c:pt>
              </c:numCache>
            </c:numRef>
          </c:val>
          <c:extLst>
            <c:ext xmlns:c16="http://schemas.microsoft.com/office/drawing/2014/chart" uri="{C3380CC4-5D6E-409C-BE32-E72D297353CC}">
              <c16:uniqueId val="{00000005-4A3C-445E-9911-04D0A6C3CA7D}"/>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0.19</c:v>
                </c:pt>
                <c:pt idx="2">
                  <c:v>#N/A</c:v>
                </c:pt>
                <c:pt idx="3">
                  <c:v>0.1</c:v>
                </c:pt>
                <c:pt idx="4">
                  <c:v>#N/A</c:v>
                </c:pt>
                <c:pt idx="5">
                  <c:v>0.11</c:v>
                </c:pt>
                <c:pt idx="6">
                  <c:v>#N/A</c:v>
                </c:pt>
                <c:pt idx="7">
                  <c:v>0.11</c:v>
                </c:pt>
                <c:pt idx="8">
                  <c:v>#N/A</c:v>
                </c:pt>
                <c:pt idx="9">
                  <c:v>0.11</c:v>
                </c:pt>
              </c:numCache>
            </c:numRef>
          </c:val>
          <c:extLst>
            <c:ext xmlns:c16="http://schemas.microsoft.com/office/drawing/2014/chart" uri="{C3380CC4-5D6E-409C-BE32-E72D297353CC}">
              <c16:uniqueId val="{00000006-4A3C-445E-9911-04D0A6C3CA7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0.06</c:v>
                </c:pt>
                <c:pt idx="2">
                  <c:v>#N/A</c:v>
                </c:pt>
                <c:pt idx="3">
                  <c:v>0.11</c:v>
                </c:pt>
                <c:pt idx="4">
                  <c:v>#N/A</c:v>
                </c:pt>
                <c:pt idx="5">
                  <c:v>0.17</c:v>
                </c:pt>
                <c:pt idx="6">
                  <c:v>#N/A</c:v>
                </c:pt>
                <c:pt idx="7">
                  <c:v>0.55000000000000004</c:v>
                </c:pt>
                <c:pt idx="8">
                  <c:v>#N/A</c:v>
                </c:pt>
                <c:pt idx="9">
                  <c:v>0.49</c:v>
                </c:pt>
              </c:numCache>
            </c:numRef>
          </c:val>
          <c:extLst>
            <c:ext xmlns:c16="http://schemas.microsoft.com/office/drawing/2014/chart" uri="{C3380CC4-5D6E-409C-BE32-E72D297353CC}">
              <c16:uniqueId val="{00000007-4A3C-445E-9911-04D0A6C3CA7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4.8099999999999996</c:v>
                </c:pt>
                <c:pt idx="2">
                  <c:v>#N/A</c:v>
                </c:pt>
                <c:pt idx="3">
                  <c:v>5.58</c:v>
                </c:pt>
                <c:pt idx="4">
                  <c:v>#N/A</c:v>
                </c:pt>
                <c:pt idx="5">
                  <c:v>8.49</c:v>
                </c:pt>
                <c:pt idx="6">
                  <c:v>#N/A</c:v>
                </c:pt>
                <c:pt idx="7">
                  <c:v>12.3</c:v>
                </c:pt>
                <c:pt idx="8">
                  <c:v>#N/A</c:v>
                </c:pt>
                <c:pt idx="9">
                  <c:v>7.14</c:v>
                </c:pt>
              </c:numCache>
            </c:numRef>
          </c:val>
          <c:extLst>
            <c:ext xmlns:c16="http://schemas.microsoft.com/office/drawing/2014/chart" uri="{C3380CC4-5D6E-409C-BE32-E72D297353CC}">
              <c16:uniqueId val="{00000008-4A3C-445E-9911-04D0A6C3CA7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27.38</c:v>
                </c:pt>
                <c:pt idx="2">
                  <c:v>#N/A</c:v>
                </c:pt>
                <c:pt idx="3">
                  <c:v>24.3</c:v>
                </c:pt>
                <c:pt idx="4">
                  <c:v>#N/A</c:v>
                </c:pt>
                <c:pt idx="5">
                  <c:v>23.53</c:v>
                </c:pt>
                <c:pt idx="6">
                  <c:v>#N/A</c:v>
                </c:pt>
                <c:pt idx="7">
                  <c:v>23.48</c:v>
                </c:pt>
                <c:pt idx="8">
                  <c:v>#N/A</c:v>
                </c:pt>
                <c:pt idx="9">
                  <c:v>24.2</c:v>
                </c:pt>
              </c:numCache>
            </c:numRef>
          </c:val>
          <c:extLst>
            <c:ext xmlns:c16="http://schemas.microsoft.com/office/drawing/2014/chart" uri="{C3380CC4-5D6E-409C-BE32-E72D297353CC}">
              <c16:uniqueId val="{00000009-4A3C-445E-9911-04D0A6C3CA7D}"/>
            </c:ext>
          </c:extLst>
        </c:ser>
        <c:dLbls>
          <c:showLegendKey val="0"/>
          <c:showVal val="0"/>
          <c:showCatName val="0"/>
          <c:showSerName val="0"/>
          <c:showPercent val="0"/>
          <c:showBubbleSize val="0"/>
        </c:dLbls>
        <c:gapWidth val="150"/>
        <c:overlap val="100"/>
        <c:axId val="232355712"/>
        <c:axId val="232357248"/>
      </c:barChart>
      <c:catAx>
        <c:axId val="23235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357248"/>
        <c:crosses val="autoZero"/>
        <c:auto val="1"/>
        <c:lblAlgn val="ctr"/>
        <c:lblOffset val="100"/>
        <c:tickLblSkip val="1"/>
        <c:tickMarkSkip val="1"/>
        <c:noMultiLvlLbl val="0"/>
      </c:catAx>
      <c:valAx>
        <c:axId val="23235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355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556</c:v>
                </c:pt>
                <c:pt idx="5">
                  <c:v>560</c:v>
                </c:pt>
                <c:pt idx="8">
                  <c:v>554</c:v>
                </c:pt>
                <c:pt idx="11">
                  <c:v>598</c:v>
                </c:pt>
                <c:pt idx="14">
                  <c:v>608</c:v>
                </c:pt>
              </c:numCache>
            </c:numRef>
          </c:val>
          <c:extLst>
            <c:ext xmlns:c16="http://schemas.microsoft.com/office/drawing/2014/chart" uri="{C3380CC4-5D6E-409C-BE32-E72D297353CC}">
              <c16:uniqueId val="{00000000-E937-4DCB-8A68-ACB44537B7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37-4DCB-8A68-ACB44537B7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3</c:v>
                </c:pt>
                <c:pt idx="6">
                  <c:v>3</c:v>
                </c:pt>
                <c:pt idx="9">
                  <c:v>2</c:v>
                </c:pt>
                <c:pt idx="12">
                  <c:v>2</c:v>
                </c:pt>
              </c:numCache>
            </c:numRef>
          </c:val>
          <c:extLst>
            <c:ext xmlns:c16="http://schemas.microsoft.com/office/drawing/2014/chart" uri="{C3380CC4-5D6E-409C-BE32-E72D297353CC}">
              <c16:uniqueId val="{00000002-E937-4DCB-8A68-ACB44537B7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4</c:v>
                </c:pt>
                <c:pt idx="6">
                  <c:v>4</c:v>
                </c:pt>
                <c:pt idx="9">
                  <c:v>18</c:v>
                </c:pt>
                <c:pt idx="12">
                  <c:v>23</c:v>
                </c:pt>
              </c:numCache>
            </c:numRef>
          </c:val>
          <c:extLst>
            <c:ext xmlns:c16="http://schemas.microsoft.com/office/drawing/2014/chart" uri="{C3380CC4-5D6E-409C-BE32-E72D297353CC}">
              <c16:uniqueId val="{00000003-E937-4DCB-8A68-ACB44537B7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165</c:v>
                </c:pt>
                <c:pt idx="3">
                  <c:v>169</c:v>
                </c:pt>
                <c:pt idx="6">
                  <c:v>172</c:v>
                </c:pt>
                <c:pt idx="9">
                  <c:v>178</c:v>
                </c:pt>
                <c:pt idx="12">
                  <c:v>168</c:v>
                </c:pt>
              </c:numCache>
            </c:numRef>
          </c:val>
          <c:extLst>
            <c:ext xmlns:c16="http://schemas.microsoft.com/office/drawing/2014/chart" uri="{C3380CC4-5D6E-409C-BE32-E72D297353CC}">
              <c16:uniqueId val="{00000004-E937-4DCB-8A68-ACB44537B7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37-4DCB-8A68-ACB44537B7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37-4DCB-8A68-ACB44537B7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713</c:v>
                </c:pt>
                <c:pt idx="3">
                  <c:v>669</c:v>
                </c:pt>
                <c:pt idx="6">
                  <c:v>668</c:v>
                </c:pt>
                <c:pt idx="9">
                  <c:v>728</c:v>
                </c:pt>
                <c:pt idx="12">
                  <c:v>754</c:v>
                </c:pt>
              </c:numCache>
            </c:numRef>
          </c:val>
          <c:extLst>
            <c:ext xmlns:c16="http://schemas.microsoft.com/office/drawing/2014/chart" uri="{C3380CC4-5D6E-409C-BE32-E72D297353CC}">
              <c16:uniqueId val="{00000007-E937-4DCB-8A68-ACB44537B7C0}"/>
            </c:ext>
          </c:extLst>
        </c:ser>
        <c:dLbls>
          <c:showLegendKey val="0"/>
          <c:showVal val="0"/>
          <c:showCatName val="0"/>
          <c:showSerName val="0"/>
          <c:showPercent val="0"/>
          <c:showBubbleSize val="0"/>
        </c:dLbls>
        <c:gapWidth val="100"/>
        <c:overlap val="100"/>
        <c:axId val="235815296"/>
        <c:axId val="235817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333</c:v>
                </c:pt>
                <c:pt idx="2">
                  <c:v>#N/A</c:v>
                </c:pt>
                <c:pt idx="3">
                  <c:v>#N/A</c:v>
                </c:pt>
                <c:pt idx="4">
                  <c:v>285</c:v>
                </c:pt>
                <c:pt idx="5">
                  <c:v>#N/A</c:v>
                </c:pt>
                <c:pt idx="6">
                  <c:v>#N/A</c:v>
                </c:pt>
                <c:pt idx="7">
                  <c:v>293</c:v>
                </c:pt>
                <c:pt idx="8">
                  <c:v>#N/A</c:v>
                </c:pt>
                <c:pt idx="9">
                  <c:v>#N/A</c:v>
                </c:pt>
                <c:pt idx="10">
                  <c:v>328</c:v>
                </c:pt>
                <c:pt idx="11">
                  <c:v>#N/A</c:v>
                </c:pt>
                <c:pt idx="12">
                  <c:v>#N/A</c:v>
                </c:pt>
                <c:pt idx="13">
                  <c:v>339</c:v>
                </c:pt>
                <c:pt idx="14">
                  <c:v>#N/A</c:v>
                </c:pt>
              </c:numCache>
            </c:numRef>
          </c:val>
          <c:smooth val="0"/>
          <c:extLst>
            <c:ext xmlns:c16="http://schemas.microsoft.com/office/drawing/2014/chart" uri="{C3380CC4-5D6E-409C-BE32-E72D297353CC}">
              <c16:uniqueId val="{00000008-E937-4DCB-8A68-ACB44537B7C0}"/>
            </c:ext>
          </c:extLst>
        </c:ser>
        <c:dLbls>
          <c:showLegendKey val="0"/>
          <c:showVal val="0"/>
          <c:showCatName val="0"/>
          <c:showSerName val="0"/>
          <c:showPercent val="0"/>
          <c:showBubbleSize val="0"/>
        </c:dLbls>
        <c:marker val="1"/>
        <c:smooth val="0"/>
        <c:axId val="235815296"/>
        <c:axId val="235817216"/>
      </c:lineChart>
      <c:catAx>
        <c:axId val="23581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817216"/>
        <c:crosses val="autoZero"/>
        <c:auto val="1"/>
        <c:lblAlgn val="ctr"/>
        <c:lblOffset val="100"/>
        <c:tickLblSkip val="1"/>
        <c:tickMarkSkip val="1"/>
        <c:noMultiLvlLbl val="0"/>
      </c:catAx>
      <c:valAx>
        <c:axId val="235817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81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5883</c:v>
                </c:pt>
                <c:pt idx="5">
                  <c:v>5933</c:v>
                </c:pt>
                <c:pt idx="8">
                  <c:v>6160</c:v>
                </c:pt>
                <c:pt idx="11">
                  <c:v>6235</c:v>
                </c:pt>
                <c:pt idx="14">
                  <c:v>6327</c:v>
                </c:pt>
              </c:numCache>
            </c:numRef>
          </c:val>
          <c:extLst>
            <c:ext xmlns:c16="http://schemas.microsoft.com/office/drawing/2014/chart" uri="{C3380CC4-5D6E-409C-BE32-E72D297353CC}">
              <c16:uniqueId val="{00000000-8E07-4493-BEC6-880E392337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65</c:v>
                </c:pt>
                <c:pt idx="5">
                  <c:v>26</c:v>
                </c:pt>
                <c:pt idx="8">
                  <c:v>14</c:v>
                </c:pt>
                <c:pt idx="11">
                  <c:v>12</c:v>
                </c:pt>
                <c:pt idx="14">
                  <c:v>20</c:v>
                </c:pt>
              </c:numCache>
            </c:numRef>
          </c:val>
          <c:extLst>
            <c:ext xmlns:c16="http://schemas.microsoft.com/office/drawing/2014/chart" uri="{C3380CC4-5D6E-409C-BE32-E72D297353CC}">
              <c16:uniqueId val="{00000001-8E07-4493-BEC6-880E392337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2362</c:v>
                </c:pt>
                <c:pt idx="5">
                  <c:v>2452</c:v>
                </c:pt>
                <c:pt idx="8">
                  <c:v>2072</c:v>
                </c:pt>
                <c:pt idx="11">
                  <c:v>2018</c:v>
                </c:pt>
                <c:pt idx="14">
                  <c:v>2297</c:v>
                </c:pt>
              </c:numCache>
            </c:numRef>
          </c:val>
          <c:extLst>
            <c:ext xmlns:c16="http://schemas.microsoft.com/office/drawing/2014/chart" uri="{C3380CC4-5D6E-409C-BE32-E72D297353CC}">
              <c16:uniqueId val="{00000002-8E07-4493-BEC6-880E392337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07-4493-BEC6-880E392337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07-4493-BEC6-880E392337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07-4493-BEC6-880E392337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1046</c:v>
                </c:pt>
                <c:pt idx="3">
                  <c:v>968</c:v>
                </c:pt>
                <c:pt idx="6">
                  <c:v>919</c:v>
                </c:pt>
                <c:pt idx="9">
                  <c:v>874</c:v>
                </c:pt>
                <c:pt idx="12">
                  <c:v>816</c:v>
                </c:pt>
              </c:numCache>
            </c:numRef>
          </c:val>
          <c:extLst>
            <c:ext xmlns:c16="http://schemas.microsoft.com/office/drawing/2014/chart" uri="{C3380CC4-5D6E-409C-BE32-E72D297353CC}">
              <c16:uniqueId val="{00000006-8E07-4493-BEC6-880E392337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c:v>
                </c:pt>
                <c:pt idx="3">
                  <c:v>220</c:v>
                </c:pt>
                <c:pt idx="6">
                  <c:v>217</c:v>
                </c:pt>
                <c:pt idx="9">
                  <c:v>199</c:v>
                </c:pt>
                <c:pt idx="12">
                  <c:v>176</c:v>
                </c:pt>
              </c:numCache>
            </c:numRef>
          </c:val>
          <c:extLst>
            <c:ext xmlns:c16="http://schemas.microsoft.com/office/drawing/2014/chart" uri="{C3380CC4-5D6E-409C-BE32-E72D297353CC}">
              <c16:uniqueId val="{00000007-8E07-4493-BEC6-880E392337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2586</c:v>
                </c:pt>
                <c:pt idx="3">
                  <c:v>2581</c:v>
                </c:pt>
                <c:pt idx="6">
                  <c:v>2566</c:v>
                </c:pt>
                <c:pt idx="9">
                  <c:v>2559</c:v>
                </c:pt>
                <c:pt idx="12">
                  <c:v>2506</c:v>
                </c:pt>
              </c:numCache>
            </c:numRef>
          </c:val>
          <c:extLst>
            <c:ext xmlns:c16="http://schemas.microsoft.com/office/drawing/2014/chart" uri="{C3380CC4-5D6E-409C-BE32-E72D297353CC}">
              <c16:uniqueId val="{00000008-8E07-4493-BEC6-880E392337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07-4493-BEC6-880E392337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6941</c:v>
                </c:pt>
                <c:pt idx="3">
                  <c:v>7122</c:v>
                </c:pt>
                <c:pt idx="6">
                  <c:v>7356</c:v>
                </c:pt>
                <c:pt idx="9">
                  <c:v>7533</c:v>
                </c:pt>
                <c:pt idx="12">
                  <c:v>7714</c:v>
                </c:pt>
              </c:numCache>
            </c:numRef>
          </c:val>
          <c:extLst>
            <c:ext xmlns:c16="http://schemas.microsoft.com/office/drawing/2014/chart" uri="{C3380CC4-5D6E-409C-BE32-E72D297353CC}">
              <c16:uniqueId val="{0000000A-8E07-4493-BEC6-880E39233798}"/>
            </c:ext>
          </c:extLst>
        </c:ser>
        <c:dLbls>
          <c:showLegendKey val="0"/>
          <c:showVal val="0"/>
          <c:showCatName val="0"/>
          <c:showSerName val="0"/>
          <c:showPercent val="0"/>
          <c:showBubbleSize val="0"/>
        </c:dLbls>
        <c:gapWidth val="100"/>
        <c:overlap val="100"/>
        <c:axId val="235471616"/>
        <c:axId val="235473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2280</c:v>
                </c:pt>
                <c:pt idx="2">
                  <c:v>#N/A</c:v>
                </c:pt>
                <c:pt idx="3">
                  <c:v>#N/A</c:v>
                </c:pt>
                <c:pt idx="4">
                  <c:v>2479</c:v>
                </c:pt>
                <c:pt idx="5">
                  <c:v>#N/A</c:v>
                </c:pt>
                <c:pt idx="6">
                  <c:v>#N/A</c:v>
                </c:pt>
                <c:pt idx="7">
                  <c:v>2812</c:v>
                </c:pt>
                <c:pt idx="8">
                  <c:v>#N/A</c:v>
                </c:pt>
                <c:pt idx="9">
                  <c:v>#N/A</c:v>
                </c:pt>
                <c:pt idx="10">
                  <c:v>2900</c:v>
                </c:pt>
                <c:pt idx="11">
                  <c:v>#N/A</c:v>
                </c:pt>
                <c:pt idx="12">
                  <c:v>#N/A</c:v>
                </c:pt>
                <c:pt idx="13">
                  <c:v>2568</c:v>
                </c:pt>
                <c:pt idx="14">
                  <c:v>#N/A</c:v>
                </c:pt>
              </c:numCache>
            </c:numRef>
          </c:val>
          <c:smooth val="0"/>
          <c:extLst>
            <c:ext xmlns:c16="http://schemas.microsoft.com/office/drawing/2014/chart" uri="{C3380CC4-5D6E-409C-BE32-E72D297353CC}">
              <c16:uniqueId val="{0000000B-8E07-4493-BEC6-880E39233798}"/>
            </c:ext>
          </c:extLst>
        </c:ser>
        <c:dLbls>
          <c:showLegendKey val="0"/>
          <c:showVal val="0"/>
          <c:showCatName val="0"/>
          <c:showSerName val="0"/>
          <c:showPercent val="0"/>
          <c:showBubbleSize val="0"/>
        </c:dLbls>
        <c:marker val="1"/>
        <c:smooth val="0"/>
        <c:axId val="235471616"/>
        <c:axId val="235473536"/>
      </c:lineChart>
      <c:catAx>
        <c:axId val="23547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473536"/>
        <c:crosses val="autoZero"/>
        <c:auto val="1"/>
        <c:lblAlgn val="ctr"/>
        <c:lblOffset val="100"/>
        <c:tickLblSkip val="1"/>
        <c:tickMarkSkip val="1"/>
        <c:noMultiLvlLbl val="0"/>
      </c:catAx>
      <c:valAx>
        <c:axId val="23547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47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1295</c:v>
                </c:pt>
                <c:pt idx="1">
                  <c:v>1254</c:v>
                </c:pt>
                <c:pt idx="2">
                  <c:v>1496</c:v>
                </c:pt>
              </c:numCache>
            </c:numRef>
          </c:val>
          <c:extLst>
            <c:ext xmlns:c16="http://schemas.microsoft.com/office/drawing/2014/chart" uri="{C3380CC4-5D6E-409C-BE32-E72D297353CC}">
              <c16:uniqueId val="{00000000-A07B-442D-A903-42A80FCB06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c:v>
                </c:pt>
                <c:pt idx="1">
                  <c:v>50</c:v>
                </c:pt>
                <c:pt idx="2">
                  <c:v>46</c:v>
                </c:pt>
              </c:numCache>
            </c:numRef>
          </c:val>
          <c:extLst>
            <c:ext xmlns:c16="http://schemas.microsoft.com/office/drawing/2014/chart" uri="{C3380CC4-5D6E-409C-BE32-E72D297353CC}">
              <c16:uniqueId val="{00000001-A07B-442D-A903-42A80FCB06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567</c:v>
                </c:pt>
                <c:pt idx="1">
                  <c:v>535</c:v>
                </c:pt>
                <c:pt idx="2">
                  <c:v>542</c:v>
                </c:pt>
              </c:numCache>
            </c:numRef>
          </c:val>
          <c:extLst>
            <c:ext xmlns:c16="http://schemas.microsoft.com/office/drawing/2014/chart" uri="{C3380CC4-5D6E-409C-BE32-E72D297353CC}">
              <c16:uniqueId val="{00000002-A07B-442D-A903-42A80FCB06AD}"/>
            </c:ext>
          </c:extLst>
        </c:ser>
        <c:dLbls>
          <c:showLegendKey val="0"/>
          <c:showVal val="0"/>
          <c:showCatName val="0"/>
          <c:showSerName val="0"/>
          <c:showPercent val="0"/>
          <c:showBubbleSize val="0"/>
        </c:dLbls>
        <c:gapWidth val="120"/>
        <c:overlap val="100"/>
        <c:axId val="235773952"/>
        <c:axId val="235775488"/>
      </c:barChart>
      <c:catAx>
        <c:axId val="23577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5775488"/>
        <c:crosses val="autoZero"/>
        <c:auto val="1"/>
        <c:lblAlgn val="ctr"/>
        <c:lblOffset val="100"/>
        <c:tickLblSkip val="1"/>
        <c:tickMarkSkip val="1"/>
        <c:noMultiLvlLbl val="0"/>
      </c:catAx>
      <c:valAx>
        <c:axId val="235775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577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{1F5EFF76-F608-40A3-8749-1D7648E64924}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8E3-4F90-853C-2612D7BD4C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{8205DA8D-034E-44A2-AA5F-56C2291875E3}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E3-4F90-853C-2612D7BD4C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{28B22F95-66E2-4389-A7AB-B155CF1E1CDD}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E3-4F90-853C-2612D7BD4C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{A24ED014-B271-470C-95BE-B0B068A47CBA}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E3-4F90-853C-2612D7BD4C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{FB205A96-6149-4E15-99DC-791EA14274F3}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E3-4F90-853C-2612D7BD4C3F}"/>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{D381BF29-ACD5-4D26-989D-E892CE53E3A6}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8E3-4F90-853C-2612D7BD4C3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{740CFA74-CE5D-4FBA-A341-660A181458D5}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8E3-4F90-853C-2612D7BD4C3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{F847F3D4-6B2C-423B-9D56-6B332CF74DEF}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8E3-4F90-853C-2612D7BD4C3F}"/>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{CB3903B1-AF94-4F51-BC9B-E8ED5385F3FC}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8E3-4F90-853C-2612D7BD4C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c:v>
                </c:pt>
                <c:pt idx="16">
                  <c:v>53</c:v>
                </c:pt>
                <c:pt idx="24">
                  <c:v>54.6</c:v>
                </c:pt>
                <c:pt idx="32">
                  <c:v>55.7</c:v>
                </c:pt>
              </c:numCache>
            </c:numRef>
          </c:xVal>
          <c:yVal>
            <c:numRef>
              <c:f>公会計指標分析・財政指標組合せ分析表!$BP$51:$DC$51</c:f>
              <c:numCache>
                <c:formatCode>#,##0.0;"▲ "#,##0.0</c:formatCode>
                <c:ptCount val="40"/>
                <c:pt idx="8">
                  <c:v>72.599999999999994</c:v>
                </c:pt>
                <c:pt idx="16">
                  <c:v>83.5</c:v>
                </c:pt>
                <c:pt idx="24">
                  <c:v>87</c:v>
                </c:pt>
                <c:pt idx="32">
                  <c:v>78.599999999999994</c:v>
                </c:pt>
              </c:numCache>
            </c:numRef>
          </c:yVal>
          <c:smooth val="0"/>
          <c:extLst>
            <c:ext xmlns:c16="http://schemas.microsoft.com/office/drawing/2014/chart" uri="{C3380CC4-5D6E-409C-BE32-E72D297353CC}">
              <c16:uniqueId val="{00000009-88E3-4F90-853C-2612D7BD4C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{BFE1F413-F24D-4F6B-92E7-97F5B7CFA7F2}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8E3-4F90-853C-2612D7BD4C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{BD626622-CCB3-4279-8028-1E31E0591DFA}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E3-4F90-853C-2612D7BD4C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{2028F860-1C74-460C-8F22-6CAF54859D44}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E3-4F90-853C-2612D7BD4C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{83998E88-6318-4AFF-AFAD-6015E66F8D23}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E3-4F90-853C-2612D7BD4C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{982A6085-11BF-4850-A915-A158AE31107D}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E3-4F90-853C-2612D7BD4C3F}"/>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{E782C0C2-7A17-400F-9AE8-5681767A52DA}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8E3-4F90-853C-2612D7BD4C3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{D2E74E01-EC17-4DBE-8C0D-586877801E27}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8E3-4F90-853C-2612D7BD4C3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{1FC3EADC-F968-480D-9983-A30A9FA997E6}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8E3-4F90-853C-2612D7BD4C3F}"/>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{736CEF5D-5856-42B5-8660-699C5CDF1D25}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8E3-4F90-853C-2612D7BD4C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88E3-4F90-853C-2612D7BD4C3F}"/>
            </c:ext>
          </c:extLst>
        </c:ser>
        <c:dLbls>
          <c:showLegendKey val="0"/>
          <c:showVal val="1"/>
          <c:showCatName val="0"/>
          <c:showSerName val="0"/>
          <c:showPercent val="0"/>
          <c:showBubbleSize val="0"/>
        </c:dLbls>
        <c:axId val="133306240"/>
        <c:axId val="133345280"/>
      </c:scatterChart>
      <c:valAx>
        <c:axId val="133306240"/>
        <c:scaling>
          <c:orientation val="minMax"/>
          <c:max val="60"/>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345280"/>
        <c:crosses val="autoZero"/>
        <c:crossBetween val="midCat"/>
      </c:valAx>
      <c:valAx>
        <c:axId val="133345280"/>
        <c:scaling>
          <c:orientation val="minMax"/>
          <c:max val="10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30624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{19F07A93-9A82-47F7-9EF4-30A66DCD88D8}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071-4C59-BD53-A689023889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{7E9E4DAC-3F49-42FB-94FD-280AACDB4E2F}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71-4C59-BD53-A689023889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{61D1058B-D689-4CB0-B998-965030ECFA87}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71-4C59-BD53-A689023889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{FCEB01F4-F258-4931-9AB0-A694FAF86036}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71-4C59-BD53-A689023889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{9D831A38-EA92-4123-B0AF-9B86473F6F24}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71-4C59-BD53-A689023889B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{82DB853C-B233-4FE1-8ED9-9C9AB72F2998}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071-4C59-BD53-A689023889BD}"/>
                </c:ext>
              </c:extLst>
            </c:dLbl>
            <c:dLbl>
              <c:idx val="16"/>
              <c:layout>
                <c:manualLayout>
                  <c:x val="-3.0343319526001927E-2"/>
                  <c:y val="-5.55622721173335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{2BA1B13D-9018-41B4-8D67-E55E8C9DF7BA}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071-4C59-BD53-A689023889BD}"/>
                </c:ext>
              </c:extLst>
            </c:dLbl>
            <c:dLbl>
              <c:idx val="24"/>
              <c:layout>
                <c:manualLayout>
                  <c:x val="-3.3052663712219404E-2"/>
                  <c:y val="-6.92710220582543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{F57A89D5-FFB5-404F-BE5A-8B244E9FFEA0}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071-4C59-BD53-A689023889B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{0CC0B6EA-F5B1-463C-A530-D79048D3424A}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071-4C59-BD53-A689023889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9.3000000000000007</c:v>
                </c:pt>
                <c:pt idx="16">
                  <c:v>9</c:v>
                </c:pt>
                <c:pt idx="24">
                  <c:v>8.9</c:v>
                </c:pt>
                <c:pt idx="32">
                  <c:v>9.6</c:v>
                </c:pt>
              </c:numCache>
            </c:numRef>
          </c:xVal>
          <c:yVal>
            <c:numRef>
              <c:f>公会計指標分析・財政指標組合せ分析表!$BP$73:$DC$73</c:f>
              <c:numCache>
                <c:formatCode>#,##0.0;"▲ "#,##0.0</c:formatCode>
                <c:ptCount val="40"/>
                <c:pt idx="0">
                  <c:v>68.5</c:v>
                </c:pt>
                <c:pt idx="8">
                  <c:v>72.599999999999994</c:v>
                </c:pt>
                <c:pt idx="16">
                  <c:v>83.5</c:v>
                </c:pt>
                <c:pt idx="24">
                  <c:v>87</c:v>
                </c:pt>
                <c:pt idx="32">
                  <c:v>78.599999999999994</c:v>
                </c:pt>
              </c:numCache>
            </c:numRef>
          </c:yVal>
          <c:smooth val="0"/>
          <c:extLst>
            <c:ext xmlns:c16="http://schemas.microsoft.com/office/drawing/2014/chart" uri="{C3380CC4-5D6E-409C-BE32-E72D297353CC}">
              <c16:uniqueId val="{00000009-3071-4C59-BD53-A689023889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{B4032B22-3FDE-4A88-97BA-6A073927C37E}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071-4C59-BD53-A689023889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{BDE95994-799A-4545-82EC-3333803E86A3}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71-4C59-BD53-A689023889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{58E6F16E-35CA-4466-A008-1224E77F2629}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71-4C59-BD53-A689023889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{84FECA65-A042-4057-9881-FBB81E366B69}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71-4C59-BD53-A689023889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{4EDBDA8A-5898-4F20-8B05-C6709B0B2A79}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71-4C59-BD53-A689023889BD}"/>
                </c:ext>
              </c:extLst>
            </c:dLbl>
            <c:dLbl>
              <c:idx val="8"/>
              <c:layout>
                <c:manualLayout>
                  <c:x val="-3.0343319526001892E-2"/>
                  <c:y val="-9.31627836567672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{FD285C3C-410B-410A-A346-B798F47165F4}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071-4C59-BD53-A689023889BD}"/>
                </c:ext>
              </c:extLst>
            </c:dLbl>
            <c:dLbl>
              <c:idx val="16"/>
              <c:layout>
                <c:manualLayout>
                  <c:x val="-3.3052663712219377E-2"/>
                  <c:y val="-8.983705811397582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{15D03B56-6ABB-4394-9DD8-2A60E45B3194}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071-4C59-BD53-A689023889BD}"/>
                </c:ext>
              </c:extLst>
            </c:dLbl>
            <c:dLbl>
              <c:idx val="24"/>
              <c:layout>
                <c:manualLayout>
                  <c:x val="-3.1697991619110633E-2"/>
                  <c:y val="-1.44127331398506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{F64A8D02-B268-4369-B155-5CA0C824307B}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071-4C59-BD53-A689023889BD}"/>
                </c:ext>
              </c:extLst>
            </c:dLbl>
            <c:dLbl>
              <c:idx val="32"/>
              <c:layout>
                <c:manualLayout>
                  <c:x val="-3.1697991619110633E-2"/>
                  <c:y val="-5.225418468436696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{E95E62E6-8577-4823-9120-864720464D2D}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071-4C59-BD53-A689023889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8.6</c:v>
                </c:pt>
                <c:pt idx="16">
                  <c:v>8.5</c:v>
                </c:pt>
                <c:pt idx="24">
                  <c:v>8.5</c:v>
                </c:pt>
                <c:pt idx="32">
                  <c:v>8.6</c:v>
                </c:pt>
              </c:numCache>
            </c:numRef>
          </c:xVal>
          <c:yVal>
            <c:numRef>
              <c:f>公会計指標分析・財政指標組合せ分析表!$BP$77:$DC$77</c:f>
              <c:numCache>
                <c:formatCode>#,##0.0;"▲ "#,##0.0</c:formatCode>
                <c:ptCount val="40"/>
                <c:pt idx="0">
                  <c:v>54</c:v>
                </c:pt>
                <c:pt idx="8">
                  <c:v>0</c:v>
                </c:pt>
                <c:pt idx="16">
                  <c:v>0</c:v>
                </c:pt>
                <c:pt idx="24">
                  <c:v>0</c:v>
                </c:pt>
                <c:pt idx="32">
                  <c:v>0</c:v>
                </c:pt>
              </c:numCache>
            </c:numRef>
          </c:yVal>
          <c:smooth val="0"/>
          <c:extLst>
            <c:ext xmlns:c16="http://schemas.microsoft.com/office/drawing/2014/chart" uri="{C3380CC4-5D6E-409C-BE32-E72D297353CC}">
              <c16:uniqueId val="{00000013-3071-4C59-BD53-A689023889BD}"/>
            </c:ext>
          </c:extLst>
        </c:ser>
        <c:dLbls>
          <c:showLegendKey val="0"/>
          <c:showVal val="1"/>
          <c:showCatName val="0"/>
          <c:showSerName val="0"/>
          <c:showPercent val="0"/>
          <c:showBubbleSize val="0"/>
        </c:dLbls>
        <c:axId val="133563904"/>
        <c:axId val="133565824"/>
      </c:scatterChart>
      <c:valAx>
        <c:axId val="133563904"/>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565824"/>
        <c:crosses val="autoZero"/>
        <c:crossBetween val="midCat"/>
      </c:valAx>
      <c:valAx>
        <c:axId val="133565824"/>
        <c:scaling>
          <c:orientation val="minMax"/>
          <c:max val="10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563904"/>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岩手県軽米町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実質公債費比率（３ヵ年平均）を年度別にみると、平成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年度の</a:t>
          </a:r>
          <a:r>
            <a:rPr kumimoji="1" lang="en-US" altLang="ja-JP" sz="1200">
              <a:latin typeface="ＭＳ ゴシック" pitchFamily="49" charset="-128"/>
              <a:ea typeface="ＭＳ ゴシック" pitchFamily="49" charset="-128"/>
            </a:rPr>
            <a:t>16.0</a:t>
          </a:r>
          <a:r>
            <a:rPr kumimoji="1" lang="ja-JP" altLang="en-US" sz="1200">
              <a:latin typeface="ＭＳ ゴシック" pitchFamily="49" charset="-128"/>
              <a:ea typeface="ＭＳ ゴシック" pitchFamily="49" charset="-128"/>
            </a:rPr>
            <a:t>％をピークに</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年度にかけて減少を続けてきたが、</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年度においては</a:t>
          </a:r>
          <a:r>
            <a:rPr kumimoji="1" lang="en-US" altLang="ja-JP" sz="1200">
              <a:latin typeface="ＭＳ ゴシック" pitchFamily="49" charset="-128"/>
              <a:ea typeface="ＭＳ ゴシック" pitchFamily="49" charset="-128"/>
            </a:rPr>
            <a:t>9.6</a:t>
          </a:r>
          <a:r>
            <a:rPr kumimoji="1" lang="ja-JP" altLang="en-US" sz="1200">
              <a:latin typeface="ＭＳ ゴシック" pitchFamily="49" charset="-128"/>
              <a:ea typeface="ＭＳ ゴシック" pitchFamily="49" charset="-128"/>
            </a:rPr>
            <a:t>％と増加に転じた。単年度の比率は</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8.3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8.7</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9.9</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10.4</a:t>
          </a:r>
          <a:r>
            <a:rPr kumimoji="1" lang="ja-JP" altLang="en-US" sz="1200">
              <a:latin typeface="ＭＳ ゴシック" pitchFamily="49" charset="-128"/>
              <a:ea typeface="ＭＳ ゴシック" pitchFamily="49" charset="-128"/>
            </a:rPr>
            <a:t>％と増加している。晴山保育園の整備に係る償還が</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年度から始まるとともに、今後もデジタル防災行政無線整備事業等に係る元金の償還を控えている状況である。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財政基盤の弱い当町においては分母を構成する地方交付税等の増減にも大きく左右されることから、計画的、効率的な財政運用により、実質公債費率の上昇抑制に努める。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岩手県軽米町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将来負担比率は、前年度の</a:t>
          </a:r>
          <a:r>
            <a:rPr kumimoji="1" lang="en-US" altLang="ja-JP" sz="1400">
              <a:latin typeface="ＭＳ ゴシック" pitchFamily="49" charset="-128"/>
              <a:ea typeface="ＭＳ ゴシック" pitchFamily="49" charset="-128"/>
            </a:rPr>
            <a:t>87.0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78.6</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将来負担額のうち地方債現在高は、緊急防災減災事業債や公営住宅建設事業債等の増により前年度より</a:t>
          </a:r>
          <a:r>
            <a:rPr kumimoji="1" lang="en-US" altLang="ja-JP" sz="1400">
              <a:latin typeface="ＭＳ ゴシック" pitchFamily="49" charset="-128"/>
              <a:ea typeface="ＭＳ ゴシック" pitchFamily="49" charset="-128"/>
            </a:rPr>
            <a:t>181</a:t>
          </a:r>
          <a:r>
            <a:rPr kumimoji="1" lang="ja-JP" altLang="en-US" sz="1400">
              <a:latin typeface="ＭＳ ゴシック" pitchFamily="49" charset="-128"/>
              <a:ea typeface="ＭＳ ゴシック" pitchFamily="49" charset="-128"/>
            </a:rPr>
            <a:t>百万円の増となった。充当可能財源等については、財政調整基金の積み立てにより充当可能基金は</a:t>
          </a:r>
          <a:r>
            <a:rPr kumimoji="1" lang="en-US" altLang="ja-JP" sz="1400">
              <a:latin typeface="ＭＳ ゴシック" pitchFamily="49" charset="-128"/>
              <a:ea typeface="ＭＳ ゴシック" pitchFamily="49" charset="-128"/>
            </a:rPr>
            <a:t>279</a:t>
          </a:r>
          <a:r>
            <a:rPr kumimoji="1" lang="ja-JP" altLang="en-US" sz="1400">
              <a:latin typeface="ＭＳ ゴシック" pitchFamily="49" charset="-128"/>
              <a:ea typeface="ＭＳ ゴシック" pitchFamily="49" charset="-128"/>
            </a:rPr>
            <a:t>百万円の増、基準財政需要額算入見込額は</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百万円の増となったことなどから、</a:t>
          </a:r>
          <a:r>
            <a:rPr kumimoji="1" lang="en-US" altLang="ja-JP" sz="1400">
              <a:latin typeface="ＭＳ ゴシック" pitchFamily="49" charset="-128"/>
              <a:ea typeface="ＭＳ ゴシック" pitchFamily="49" charset="-128"/>
            </a:rPr>
            <a:t>379</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財政基盤の弱い当町においては、分母の要素である地方交付税の増減による影響も大きいことから、今後においても、行政改革・定員適正化計画の推進、計画的な財政運用等により将来負担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岩手県軽米町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年度末における残高は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2,084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年度末と比較すると</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年度に財政調整基金及びふるさとづくり振興基金の取崩しを行ったことで残高が減少したが、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年度において財政調整基金に積立を行ったことなどが要因で増加した。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今後も公共施設の更新事業等に多額の費用を要し財源不足が生じる可能性が高く、財政調整基金等の取崩しにより対応していく予定であり、基金残高は減少していく見込である。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・ふるさとづくり振興基金：ふるさと創生事業に係る交付金の一部を積み立てたもので、地域づくり事業等に充てるものである。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・地域福祉振興基金：総合的な地域福祉振興に要する経費に充てるものである。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・ふるさと支援基金：ふるさと納税寄附金の積立により、寄附者の社会的投資を具体化するための事業に充てるものである。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・ふるさとづくり振興基金：かるまい交流駅（仮称）整備事業に充当するため平成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・ふるさと支援基金：ふるさと納税寄附金の全額を積み立てており、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年度からは取崩しを行い各種事業に充当しており、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・ふるさとづくり振興金：かるまい交流駅（仮称）整備事業等に充てる予定であり、今後減少する見込である。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・ふるさと支援基金：近年ふるさと納税寄付金収入が増加傾向にある。ふるさと納税寄附金はその全額を基金に積み立てるが、前年度末残高のうち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百万円程度を残して取崩しを行い、各種町づくり事業に活用していく予定である。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年度において台風災害に係る臨時財政需要に対応するため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年度においては基金を取崩す必要がなく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特殊事情に対応するため、過去の実績等に基づき必要額を積み立てることとするが、公共施設の更新事業等の実施にあたり基金の取崩しが必要となる予定であり、基金残高は今後減少していく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林道整備事業に係る公債費の償還に充てるため、年間約３百万円の取崩しを行っており、平成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百万円だった残高は、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現在基金取崩しの要因となっている林道整備事業に係る地方債の償還は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年度で終了となった。地方債償還額は今後も増加が見込まれていることから、減債基金の活用について検討していく。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岩手県軽米町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9,193
9,110
245.82
6,446,618
6,167,814
276,218
3,868,470
7,713,520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55.7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り、類似団体と比較すると低い水準となっている。計画的な道路整備や学校施設整備を進めてきたことなどで低い水準となっているが、図書館、公民館施設や公営住宅の老朽化対策が急務となってお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更新事業を進めている。それ以外の施設においても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、公共施設等に係る個別施設計画を策定し集約化・複合化等を含め計画的な施設の更新や除却、維持管理を進めていく必要がある。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67" name="有形固定資産減価償却率平均値テキスト"/>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115062</xdr:rowOff>
    </xdr:from>
    <xdr:to>
      <xdr:col>23</xdr:col>
      <xdr:colOff>136525</xdr:colOff>
      <xdr:row>30</xdr:row>
      <xdr:rowOff>45212</xdr:rowOff>
    </xdr:to>
    <xdr:sp macro="" textlink="">
      <xdr:nvSpPr>
        <xdr:cNvPr id="77" name="楕円 76"/>
        <xdr:cNvSpPr/>
      </xdr:nvSpPr>
      <xdr:spPr>
        <a:xfrm>
          <a:off x="4711700" y="58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93489</xdr:rowOff>
    </xdr:from>
    <xdr:ext cx="405111" cy="259045"/>
    <xdr:sp macro="" textlink="">
      <xdr:nvSpPr>
        <xdr:cNvPr id="78" name="有形固定資産減価償却率該当値テキスト"/>
        <xdr:cNvSpPr txBox="1"/>
      </xdr:nvSpPr>
      <xdr:spPr>
        <a:xfrm>
          <a:off x="4813300" y="5837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138811</xdr:rowOff>
    </xdr:from>
    <xdr:to>
      <xdr:col>19</xdr:col>
      <xdr:colOff>187325</xdr:colOff>
      <xdr:row>30</xdr:row>
      <xdr:rowOff>68961</xdr:rowOff>
    </xdr:to>
    <xdr:sp macro="" textlink="">
      <xdr:nvSpPr>
        <xdr:cNvPr id="79" name="楕円 78"/>
        <xdr:cNvSpPr/>
      </xdr:nvSpPr>
      <xdr:spPr>
        <a:xfrm>
          <a:off x="4000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165862</xdr:rowOff>
    </xdr:from>
    <xdr:to>
      <xdr:col>23</xdr:col>
      <xdr:colOff>85725</xdr:colOff>
      <xdr:row>30</xdr:row>
      <xdr:rowOff>18161</xdr:rowOff>
    </xdr:to>
    <xdr:cxnSp macro="">
      <xdr:nvCxnSpPr>
        <xdr:cNvPr id="80" name="直線コネクタ 79"/>
        <xdr:cNvCxnSpPr/>
      </xdr:nvCxnSpPr>
      <xdr:spPr>
        <a:xfrm flipV="1">
          <a:off x="4051300" y="5909437"/>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1" name="楕円 80"/>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18161</xdr:rowOff>
    </xdr:from>
    <xdr:to>
      <xdr:col>19</xdr:col>
      <xdr:colOff>136525</xdr:colOff>
      <xdr:row>30</xdr:row>
      <xdr:rowOff>52705</xdr:rowOff>
    </xdr:to>
    <xdr:cxnSp macro="">
      <xdr:nvCxnSpPr>
        <xdr:cNvPr id="82" name="直線コネクタ 81"/>
        <xdr:cNvCxnSpPr/>
      </xdr:nvCxnSpPr>
      <xdr:spPr>
        <a:xfrm flipV="1">
          <a:off x="3289300" y="593318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109855</xdr:rowOff>
    </xdr:from>
    <xdr:to>
      <xdr:col>11</xdr:col>
      <xdr:colOff>187325</xdr:colOff>
      <xdr:row>31</xdr:row>
      <xdr:rowOff>40005</xdr:rowOff>
    </xdr:to>
    <xdr:sp macro="" textlink="">
      <xdr:nvSpPr>
        <xdr:cNvPr id="83" name="楕円 82"/>
        <xdr:cNvSpPr/>
      </xdr:nvSpPr>
      <xdr:spPr>
        <a:xfrm>
          <a:off x="2476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160655</xdr:rowOff>
    </xdr:to>
    <xdr:cxnSp macro="">
      <xdr:nvCxnSpPr>
        <xdr:cNvPr id="84" name="直線コネクタ 83"/>
        <xdr:cNvCxnSpPr/>
      </xdr:nvCxnSpPr>
      <xdr:spPr>
        <a:xfrm flipV="1">
          <a:off x="2527300" y="5967730"/>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85"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86"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7"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60088</xdr:rowOff>
    </xdr:from>
    <xdr:ext cx="405111" cy="259045"/>
    <xdr:sp macro="" textlink="">
      <xdr:nvSpPr>
        <xdr:cNvPr id="88" name="n_1mainValue有形固定資産減価償却率"/>
        <xdr:cNvSpPr txBox="1"/>
      </xdr:nvSpPr>
      <xdr:spPr>
        <a:xfrm>
          <a:off x="38360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89" name="n_2main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31132</xdr:rowOff>
    </xdr:from>
    <xdr:ext cx="405111" cy="259045"/>
    <xdr:sp macro="" textlink="">
      <xdr:nvSpPr>
        <xdr:cNvPr id="90" name="n_3mainValue有形固定資産減価償却率"/>
        <xdr:cNvSpPr txBox="1"/>
      </xdr:nvSpPr>
      <xdr:spPr>
        <a:xfrm>
          <a:off x="2324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デジタル防災行政無線整備事業等の実施により、地方債残高は増加傾向にある。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充当可能基金が減少したこともあり債務償還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は類似団体平均を上回る</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718.4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、社会福祉施設や火葬場、公民館及び図書館等の複合施設等、建設事業が予定されており、さらに</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地方債残高は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増加する見込みである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計画的な地方債の発行と、物件費等の業務支出の抑制等により、債務償還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が増加しないよう事業を進めていく。</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1" name="直線コネクタ 120"/>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4"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5" name="直線コネクタ 124"/>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6"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7" name="フローチャート: 判断 126"/>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8" name="フローチャート: 判断 127"/>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72771</xdr:rowOff>
    </xdr:from>
    <xdr:to>
      <xdr:col>76</xdr:col>
      <xdr:colOff>73025</xdr:colOff>
      <xdr:row>29</xdr:row>
      <xdr:rowOff>2921</xdr:rowOff>
    </xdr:to>
    <xdr:sp macro="" textlink="">
      <xdr:nvSpPr>
        <xdr:cNvPr id="134" name="楕円 133"/>
        <xdr:cNvSpPr/>
      </xdr:nvSpPr>
      <xdr:spPr>
        <a:xfrm>
          <a:off x="14744700" y="56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95648</xdr:rowOff>
    </xdr:from>
    <xdr:ext cx="469744" cy="259045"/>
    <xdr:sp macro="" textlink="">
      <xdr:nvSpPr>
        <xdr:cNvPr id="135" name="債務償還比率該当値テキスト"/>
        <xdr:cNvSpPr txBox="1"/>
      </xdr:nvSpPr>
      <xdr:spPr>
        <a:xfrm>
          <a:off x="14846300" y="549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118573</xdr:rowOff>
    </xdr:from>
    <xdr:to>
      <xdr:col>72</xdr:col>
      <xdr:colOff>123825</xdr:colOff>
      <xdr:row>29</xdr:row>
      <xdr:rowOff>48723</xdr:rowOff>
    </xdr:to>
    <xdr:sp macro="" textlink="">
      <xdr:nvSpPr>
        <xdr:cNvPr id="136" name="楕円 135"/>
        <xdr:cNvSpPr/>
      </xdr:nvSpPr>
      <xdr:spPr>
        <a:xfrm>
          <a:off x="14033500" y="569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123571</xdr:rowOff>
    </xdr:from>
    <xdr:to>
      <xdr:col>76</xdr:col>
      <xdr:colOff>22225</xdr:colOff>
      <xdr:row>28</xdr:row>
      <xdr:rowOff>169373</xdr:rowOff>
    </xdr:to>
    <xdr:cxnSp macro="">
      <xdr:nvCxnSpPr>
        <xdr:cNvPr id="137" name="直線コネクタ 136"/>
        <xdr:cNvCxnSpPr/>
      </xdr:nvCxnSpPr>
      <xdr:spPr>
        <a:xfrm flipV="1">
          <a:off x="14084300" y="5695696"/>
          <a:ext cx="71120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8"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65250</xdr:rowOff>
    </xdr:from>
    <xdr:ext cx="469744" cy="259045"/>
    <xdr:sp macro="" textlink="">
      <xdr:nvSpPr>
        <xdr:cNvPr id="139" name="n_1mainValue債務償還比率"/>
        <xdr:cNvSpPr txBox="1"/>
      </xdr:nvSpPr>
      <xdr:spPr>
        <a:xfrm>
          <a:off x="13836727" y="546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岩手県軽米町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9,193
9,110
245.82
6,446,618
6,167,814
276,218
3,868,470
7,713,520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122555</xdr:rowOff>
    </xdr:from>
    <xdr:to>
      <xdr:col>24</xdr:col>
      <xdr:colOff>114300</xdr:colOff>
      <xdr:row>38</xdr:row>
      <xdr:rowOff>52705</xdr:rowOff>
    </xdr:to>
    <xdr:sp macro="" textlink="">
      <xdr:nvSpPr>
        <xdr:cNvPr id="71" name="楕円 70"/>
        <xdr:cNvSpPr/>
      </xdr:nvSpPr>
      <xdr:spPr>
        <a:xfrm>
          <a:off x="4584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100982</xdr:rowOff>
    </xdr:from>
    <xdr:ext cx="405111" cy="259045"/>
    <xdr:sp macro="" textlink="">
      <xdr:nvSpPr>
        <xdr:cNvPr id="72" name="【道路】&#10;有形固定資産減価償却率該当値テキスト"/>
        <xdr:cNvSpPr txBox="1"/>
      </xdr:nvSpPr>
      <xdr:spPr>
        <a:xfrm>
          <a:off x="4673600"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3" name="楕円 72"/>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xdr:rowOff>
    </xdr:from>
    <xdr:to>
      <xdr:col>24</xdr:col>
      <xdr:colOff>63500</xdr:colOff>
      <xdr:row>38</xdr:row>
      <xdr:rowOff>36195</xdr:rowOff>
    </xdr:to>
    <xdr:cxnSp macro="">
      <xdr:nvCxnSpPr>
        <xdr:cNvPr id="74" name="直線コネクタ 73"/>
        <xdr:cNvCxnSpPr/>
      </xdr:nvCxnSpPr>
      <xdr:spPr>
        <a:xfrm flipV="1">
          <a:off x="3797300" y="65170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5" name="楕円 74"/>
        <xdr:cNvSpPr/>
      </xdr:nvSpPr>
      <xdr:spPr>
        <a:xfrm>
          <a:off x="2857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36195</xdr:rowOff>
    </xdr:from>
    <xdr:to>
      <xdr:col>19</xdr:col>
      <xdr:colOff>177800</xdr:colOff>
      <xdr:row>38</xdr:row>
      <xdr:rowOff>68580</xdr:rowOff>
    </xdr:to>
    <xdr:cxnSp macro="">
      <xdr:nvCxnSpPr>
        <xdr:cNvPr id="76" name="直線コネクタ 75"/>
        <xdr:cNvCxnSpPr/>
      </xdr:nvCxnSpPr>
      <xdr:spPr>
        <a:xfrm flipV="1">
          <a:off x="2908300" y="65512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52070</xdr:rowOff>
    </xdr:from>
    <xdr:to>
      <xdr:col>10</xdr:col>
      <xdr:colOff>165100</xdr:colOff>
      <xdr:row>38</xdr:row>
      <xdr:rowOff>153670</xdr:rowOff>
    </xdr:to>
    <xdr:sp macro="" textlink="">
      <xdr:nvSpPr>
        <xdr:cNvPr id="77" name="楕円 76"/>
        <xdr:cNvSpPr/>
      </xdr:nvSpPr>
      <xdr:spPr>
        <a:xfrm>
          <a:off x="1968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68580</xdr:rowOff>
    </xdr:from>
    <xdr:to>
      <xdr:col>15</xdr:col>
      <xdr:colOff>50800</xdr:colOff>
      <xdr:row>38</xdr:row>
      <xdr:rowOff>102870</xdr:rowOff>
    </xdr:to>
    <xdr:cxnSp macro="">
      <xdr:nvCxnSpPr>
        <xdr:cNvPr id="78" name="直線コネクタ 77"/>
        <xdr:cNvCxnSpPr/>
      </xdr:nvCxnSpPr>
      <xdr:spPr>
        <a:xfrm flipV="1">
          <a:off x="2019300" y="6583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9"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0"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1"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82" name="n_1main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3" name="n_2main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4" name="n_3mainValue【道路】&#10;有形固定資産減価償却率"/>
        <xdr:cNvSpPr txBox="1"/>
      </xdr:nvSpPr>
      <xdr:spPr>
        <a:xfrm>
          <a:off x="1816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138850</xdr:rowOff>
    </xdr:from>
    <xdr:to>
      <xdr:col>55</xdr:col>
      <xdr:colOff>50800</xdr:colOff>
      <xdr:row>41</xdr:row>
      <xdr:rowOff>69000</xdr:rowOff>
    </xdr:to>
    <xdr:sp macro="" textlink="">
      <xdr:nvSpPr>
        <xdr:cNvPr id="123" name="楕円 122"/>
        <xdr:cNvSpPr/>
      </xdr:nvSpPr>
      <xdr:spPr>
        <a:xfrm>
          <a:off x="10426700" y="69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117277</xdr:rowOff>
    </xdr:from>
    <xdr:ext cx="534377" cy="259045"/>
    <xdr:sp macro="" textlink="">
      <xdr:nvSpPr>
        <xdr:cNvPr id="124" name="【道路】&#10;一人当たり延長該当値テキスト"/>
        <xdr:cNvSpPr txBox="1"/>
      </xdr:nvSpPr>
      <xdr:spPr>
        <a:xfrm>
          <a:off x="10515600" y="697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143056</xdr:rowOff>
    </xdr:from>
    <xdr:to>
      <xdr:col>50</xdr:col>
      <xdr:colOff>165100</xdr:colOff>
      <xdr:row>41</xdr:row>
      <xdr:rowOff>73206</xdr:rowOff>
    </xdr:to>
    <xdr:sp macro="" textlink="">
      <xdr:nvSpPr>
        <xdr:cNvPr id="125" name="楕円 124"/>
        <xdr:cNvSpPr/>
      </xdr:nvSpPr>
      <xdr:spPr>
        <a:xfrm>
          <a:off x="9588500" y="700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18200</xdr:rowOff>
    </xdr:from>
    <xdr:to>
      <xdr:col>55</xdr:col>
      <xdr:colOff>0</xdr:colOff>
      <xdr:row>41</xdr:row>
      <xdr:rowOff>22406</xdr:rowOff>
    </xdr:to>
    <xdr:cxnSp macro="">
      <xdr:nvCxnSpPr>
        <xdr:cNvPr id="126" name="直線コネクタ 125"/>
        <xdr:cNvCxnSpPr/>
      </xdr:nvCxnSpPr>
      <xdr:spPr>
        <a:xfrm flipV="1">
          <a:off x="9639300" y="7047650"/>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146649</xdr:rowOff>
    </xdr:from>
    <xdr:to>
      <xdr:col>46</xdr:col>
      <xdr:colOff>38100</xdr:colOff>
      <xdr:row>41</xdr:row>
      <xdr:rowOff>76799</xdr:rowOff>
    </xdr:to>
    <xdr:sp macro="" textlink="">
      <xdr:nvSpPr>
        <xdr:cNvPr id="127" name="楕円 126"/>
        <xdr:cNvSpPr/>
      </xdr:nvSpPr>
      <xdr:spPr>
        <a:xfrm>
          <a:off x="8699500" y="700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22406</xdr:rowOff>
    </xdr:from>
    <xdr:to>
      <xdr:col>50</xdr:col>
      <xdr:colOff>114300</xdr:colOff>
      <xdr:row>41</xdr:row>
      <xdr:rowOff>25999</xdr:rowOff>
    </xdr:to>
    <xdr:cxnSp macro="">
      <xdr:nvCxnSpPr>
        <xdr:cNvPr id="128" name="直線コネクタ 127"/>
        <xdr:cNvCxnSpPr/>
      </xdr:nvCxnSpPr>
      <xdr:spPr>
        <a:xfrm flipV="1">
          <a:off x="8750300" y="7051856"/>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150162</xdr:rowOff>
    </xdr:from>
    <xdr:to>
      <xdr:col>41</xdr:col>
      <xdr:colOff>101600</xdr:colOff>
      <xdr:row>41</xdr:row>
      <xdr:rowOff>80312</xdr:rowOff>
    </xdr:to>
    <xdr:sp macro="" textlink="">
      <xdr:nvSpPr>
        <xdr:cNvPr id="129" name="楕円 128"/>
        <xdr:cNvSpPr/>
      </xdr:nvSpPr>
      <xdr:spPr>
        <a:xfrm>
          <a:off x="7810500" y="700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25999</xdr:rowOff>
    </xdr:from>
    <xdr:to>
      <xdr:col>45</xdr:col>
      <xdr:colOff>177800</xdr:colOff>
      <xdr:row>41</xdr:row>
      <xdr:rowOff>29512</xdr:rowOff>
    </xdr:to>
    <xdr:cxnSp macro="">
      <xdr:nvCxnSpPr>
        <xdr:cNvPr id="130" name="直線コネクタ 129"/>
        <xdr:cNvCxnSpPr/>
      </xdr:nvCxnSpPr>
      <xdr:spPr>
        <a:xfrm flipV="1">
          <a:off x="7861300" y="7055449"/>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64333</xdr:rowOff>
    </xdr:from>
    <xdr:ext cx="534377" cy="259045"/>
    <xdr:sp macro="" textlink="">
      <xdr:nvSpPr>
        <xdr:cNvPr id="134" name="n_1mainValue【道路】&#10;一人当たり延長"/>
        <xdr:cNvSpPr txBox="1"/>
      </xdr:nvSpPr>
      <xdr:spPr>
        <a:xfrm>
          <a:off x="9359411" y="709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67926</xdr:rowOff>
    </xdr:from>
    <xdr:ext cx="534377" cy="259045"/>
    <xdr:sp macro="" textlink="">
      <xdr:nvSpPr>
        <xdr:cNvPr id="135" name="n_2mainValue【道路】&#10;一人当たり延長"/>
        <xdr:cNvSpPr txBox="1"/>
      </xdr:nvSpPr>
      <xdr:spPr>
        <a:xfrm>
          <a:off x="8483111" y="709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71439</xdr:rowOff>
    </xdr:from>
    <xdr:ext cx="534377" cy="259045"/>
    <xdr:sp macro="" textlink="">
      <xdr:nvSpPr>
        <xdr:cNvPr id="136" name="n_3mainValue【道路】&#10;一人当たり延長"/>
        <xdr:cNvSpPr txBox="1"/>
      </xdr:nvSpPr>
      <xdr:spPr>
        <a:xfrm>
          <a:off x="7594111" y="710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42273</xdr:rowOff>
    </xdr:from>
    <xdr:to>
      <xdr:col>24</xdr:col>
      <xdr:colOff>114300</xdr:colOff>
      <xdr:row>61</xdr:row>
      <xdr:rowOff>143873</xdr:rowOff>
    </xdr:to>
    <xdr:sp macro="" textlink="">
      <xdr:nvSpPr>
        <xdr:cNvPr id="177" name="楕円 176"/>
        <xdr:cNvSpPr/>
      </xdr:nvSpPr>
      <xdr:spPr>
        <a:xfrm>
          <a:off x="4584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20700</xdr:rowOff>
    </xdr:from>
    <xdr:ext cx="405111" cy="259045"/>
    <xdr:sp macro="" textlink="">
      <xdr:nvSpPr>
        <xdr:cNvPr id="178" name="【橋りょう・トンネル】&#10;有形固定資産減価償却率該当値テキスト"/>
        <xdr:cNvSpPr txBox="1"/>
      </xdr:nvSpPr>
      <xdr:spPr>
        <a:xfrm>
          <a:off x="4673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68399</xdr:rowOff>
    </xdr:from>
    <xdr:to>
      <xdr:col>20</xdr:col>
      <xdr:colOff>38100</xdr:colOff>
      <xdr:row>61</xdr:row>
      <xdr:rowOff>169999</xdr:rowOff>
    </xdr:to>
    <xdr:sp macro="" textlink="">
      <xdr:nvSpPr>
        <xdr:cNvPr id="179" name="楕円 178"/>
        <xdr:cNvSpPr/>
      </xdr:nvSpPr>
      <xdr:spPr>
        <a:xfrm>
          <a:off x="3746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93073</xdr:rowOff>
    </xdr:from>
    <xdr:to>
      <xdr:col>24</xdr:col>
      <xdr:colOff>63500</xdr:colOff>
      <xdr:row>61</xdr:row>
      <xdr:rowOff>119199</xdr:rowOff>
    </xdr:to>
    <xdr:cxnSp macro="">
      <xdr:nvCxnSpPr>
        <xdr:cNvPr id="180" name="直線コネクタ 179"/>
        <xdr:cNvCxnSpPr/>
      </xdr:nvCxnSpPr>
      <xdr:spPr>
        <a:xfrm flipV="1">
          <a:off x="3797300" y="105515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96157</xdr:rowOff>
    </xdr:from>
    <xdr:to>
      <xdr:col>15</xdr:col>
      <xdr:colOff>101600</xdr:colOff>
      <xdr:row>62</xdr:row>
      <xdr:rowOff>26307</xdr:rowOff>
    </xdr:to>
    <xdr:sp macro="" textlink="">
      <xdr:nvSpPr>
        <xdr:cNvPr id="181" name="楕円 180"/>
        <xdr:cNvSpPr/>
      </xdr:nvSpPr>
      <xdr:spPr>
        <a:xfrm>
          <a:off x="2857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119199</xdr:rowOff>
    </xdr:from>
    <xdr:to>
      <xdr:col>19</xdr:col>
      <xdr:colOff>177800</xdr:colOff>
      <xdr:row>61</xdr:row>
      <xdr:rowOff>146957</xdr:rowOff>
    </xdr:to>
    <xdr:cxnSp macro="">
      <xdr:nvCxnSpPr>
        <xdr:cNvPr id="182" name="直線コネクタ 181"/>
        <xdr:cNvCxnSpPr/>
      </xdr:nvCxnSpPr>
      <xdr:spPr>
        <a:xfrm flipV="1">
          <a:off x="2908300" y="105776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123916</xdr:rowOff>
    </xdr:from>
    <xdr:to>
      <xdr:col>10</xdr:col>
      <xdr:colOff>165100</xdr:colOff>
      <xdr:row>62</xdr:row>
      <xdr:rowOff>54066</xdr:rowOff>
    </xdr:to>
    <xdr:sp macro="" textlink="">
      <xdr:nvSpPr>
        <xdr:cNvPr id="183" name="楕円 182"/>
        <xdr:cNvSpPr/>
      </xdr:nvSpPr>
      <xdr:spPr>
        <a:xfrm>
          <a:off x="1968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146957</xdr:rowOff>
    </xdr:from>
    <xdr:to>
      <xdr:col>15</xdr:col>
      <xdr:colOff>50800</xdr:colOff>
      <xdr:row>62</xdr:row>
      <xdr:rowOff>3266</xdr:rowOff>
    </xdr:to>
    <xdr:cxnSp macro="">
      <xdr:nvCxnSpPr>
        <xdr:cNvPr id="184" name="直線コネクタ 183"/>
        <xdr:cNvCxnSpPr/>
      </xdr:nvCxnSpPr>
      <xdr:spPr>
        <a:xfrm flipV="1">
          <a:off x="2019300" y="106054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161126</xdr:rowOff>
    </xdr:from>
    <xdr:ext cx="405111" cy="259045"/>
    <xdr:sp macro="" textlink="">
      <xdr:nvSpPr>
        <xdr:cNvPr id="188" name="n_1mainValue【橋りょう・トンネル】&#10;有形固定資産減価償却率"/>
        <xdr:cNvSpPr txBox="1"/>
      </xdr:nvSpPr>
      <xdr:spPr>
        <a:xfrm>
          <a:off x="3582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17434</xdr:rowOff>
    </xdr:from>
    <xdr:ext cx="405111" cy="259045"/>
    <xdr:sp macro="" textlink="">
      <xdr:nvSpPr>
        <xdr:cNvPr id="189" name="n_2mainValue【橋りょう・トンネル】&#10;有形固定資産減価償却率"/>
        <xdr:cNvSpPr txBox="1"/>
      </xdr:nvSpPr>
      <xdr:spPr>
        <a:xfrm>
          <a:off x="2705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45193</xdr:rowOff>
    </xdr:from>
    <xdr:ext cx="405111" cy="259045"/>
    <xdr:sp macro="" textlink="">
      <xdr:nvSpPr>
        <xdr:cNvPr id="190" name="n_3mainValue【橋りょう・トンネル】&#10;有形固定資産減価償却率"/>
        <xdr:cNvSpPr txBox="1"/>
      </xdr:nvSpPr>
      <xdr:spPr>
        <a:xfrm>
          <a:off x="1816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17" name="【橋りょう・トンネル】&#10;一人当たり有形固定資産（償却資産）額平均値テキスト"/>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xdr:rowOff>
    </xdr:from>
    <xdr:to>
      <xdr:col>55</xdr:col>
      <xdr:colOff>50800</xdr:colOff>
      <xdr:row>61</xdr:row>
      <xdr:rowOff>118563</xdr:rowOff>
    </xdr:to>
    <xdr:sp macro="" textlink="">
      <xdr:nvSpPr>
        <xdr:cNvPr id="227" name="楕円 226"/>
        <xdr:cNvSpPr/>
      </xdr:nvSpPr>
      <xdr:spPr>
        <a:xfrm>
          <a:off x="10426700" y="10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39840</xdr:rowOff>
    </xdr:from>
    <xdr:ext cx="599010" cy="259045"/>
    <xdr:sp macro="" textlink="">
      <xdr:nvSpPr>
        <xdr:cNvPr id="228" name="【橋りょう・トンネル】&#10;一人当たり有形固定資産（償却資産）額該当値テキスト"/>
        <xdr:cNvSpPr txBox="1"/>
      </xdr:nvSpPr>
      <xdr:spPr>
        <a:xfrm>
          <a:off x="10515600" y="1032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27815</xdr:rowOff>
    </xdr:from>
    <xdr:to>
      <xdr:col>50</xdr:col>
      <xdr:colOff>165100</xdr:colOff>
      <xdr:row>61</xdr:row>
      <xdr:rowOff>129415</xdr:rowOff>
    </xdr:to>
    <xdr:sp macro="" textlink="">
      <xdr:nvSpPr>
        <xdr:cNvPr id="229" name="楕円 228"/>
        <xdr:cNvSpPr/>
      </xdr:nvSpPr>
      <xdr:spPr>
        <a:xfrm>
          <a:off x="9588500" y="104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67763</xdr:rowOff>
    </xdr:from>
    <xdr:to>
      <xdr:col>55</xdr:col>
      <xdr:colOff>0</xdr:colOff>
      <xdr:row>61</xdr:row>
      <xdr:rowOff>78615</xdr:rowOff>
    </xdr:to>
    <xdr:cxnSp macro="">
      <xdr:nvCxnSpPr>
        <xdr:cNvPr id="230" name="直線コネクタ 229"/>
        <xdr:cNvCxnSpPr/>
      </xdr:nvCxnSpPr>
      <xdr:spPr>
        <a:xfrm flipV="1">
          <a:off x="9639300" y="10526213"/>
          <a:ext cx="8382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36182</xdr:rowOff>
    </xdr:from>
    <xdr:to>
      <xdr:col>46</xdr:col>
      <xdr:colOff>38100</xdr:colOff>
      <xdr:row>61</xdr:row>
      <xdr:rowOff>137782</xdr:rowOff>
    </xdr:to>
    <xdr:sp macro="" textlink="">
      <xdr:nvSpPr>
        <xdr:cNvPr id="231" name="楕円 230"/>
        <xdr:cNvSpPr/>
      </xdr:nvSpPr>
      <xdr:spPr>
        <a:xfrm>
          <a:off x="8699500" y="1049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78615</xdr:rowOff>
    </xdr:from>
    <xdr:to>
      <xdr:col>50</xdr:col>
      <xdr:colOff>114300</xdr:colOff>
      <xdr:row>61</xdr:row>
      <xdr:rowOff>86982</xdr:rowOff>
    </xdr:to>
    <xdr:cxnSp macro="">
      <xdr:nvCxnSpPr>
        <xdr:cNvPr id="232" name="直線コネクタ 231"/>
        <xdr:cNvCxnSpPr/>
      </xdr:nvCxnSpPr>
      <xdr:spPr>
        <a:xfrm flipV="1">
          <a:off x="8750300" y="10537065"/>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44361</xdr:rowOff>
    </xdr:from>
    <xdr:to>
      <xdr:col>41</xdr:col>
      <xdr:colOff>101600</xdr:colOff>
      <xdr:row>61</xdr:row>
      <xdr:rowOff>145961</xdr:rowOff>
    </xdr:to>
    <xdr:sp macro="" textlink="">
      <xdr:nvSpPr>
        <xdr:cNvPr id="233" name="楕円 232"/>
        <xdr:cNvSpPr/>
      </xdr:nvSpPr>
      <xdr:spPr>
        <a:xfrm>
          <a:off x="7810500" y="105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86982</xdr:rowOff>
    </xdr:from>
    <xdr:to>
      <xdr:col>45</xdr:col>
      <xdr:colOff>177800</xdr:colOff>
      <xdr:row>61</xdr:row>
      <xdr:rowOff>95161</xdr:rowOff>
    </xdr:to>
    <xdr:cxnSp macro="">
      <xdr:nvCxnSpPr>
        <xdr:cNvPr id="234" name="直線コネクタ 233"/>
        <xdr:cNvCxnSpPr/>
      </xdr:nvCxnSpPr>
      <xdr:spPr>
        <a:xfrm flipV="1">
          <a:off x="7861300" y="10545432"/>
          <a:ext cx="889000" cy="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35" name="n_1aveValue【橋りょう・トンネル】&#10;一人当たり有形固定資産（償却資産）額"/>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36" name="n_2aveValue【橋りょう・トンネル】&#10;一人当たり有形固定資産（償却資産）額"/>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65510</xdr:rowOff>
    </xdr:from>
    <xdr:ext cx="599010" cy="259045"/>
    <xdr:sp macro="" textlink="">
      <xdr:nvSpPr>
        <xdr:cNvPr id="237" name="n_3aveValue【橋りょう・トンネル】&#10;一人当たり有形固定資産（償却資産）額"/>
        <xdr:cNvSpPr txBox="1"/>
      </xdr:nvSpPr>
      <xdr:spPr>
        <a:xfrm>
          <a:off x="7561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145942</xdr:rowOff>
    </xdr:from>
    <xdr:ext cx="599010" cy="259045"/>
    <xdr:sp macro="" textlink="">
      <xdr:nvSpPr>
        <xdr:cNvPr id="238" name="n_1mainValue【橋りょう・トンネル】&#10;一人当たり有形固定資産（償却資産）額"/>
        <xdr:cNvSpPr txBox="1"/>
      </xdr:nvSpPr>
      <xdr:spPr>
        <a:xfrm>
          <a:off x="9327095" y="1026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154309</xdr:rowOff>
    </xdr:from>
    <xdr:ext cx="599010" cy="259045"/>
    <xdr:sp macro="" textlink="">
      <xdr:nvSpPr>
        <xdr:cNvPr id="239" name="n_2mainValue【橋りょう・トンネル】&#10;一人当たり有形固定資産（償却資産）額"/>
        <xdr:cNvSpPr txBox="1"/>
      </xdr:nvSpPr>
      <xdr:spPr>
        <a:xfrm>
          <a:off x="8450795" y="102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162488</xdr:rowOff>
    </xdr:from>
    <xdr:ext cx="599010" cy="259045"/>
    <xdr:sp macro="" textlink="">
      <xdr:nvSpPr>
        <xdr:cNvPr id="240" name="n_3mainValue【橋りょう・トンネル】&#10;一人当たり有形固定資産（償却資産）額"/>
        <xdr:cNvSpPr txBox="1"/>
      </xdr:nvSpPr>
      <xdr:spPr>
        <a:xfrm>
          <a:off x="7561795" y="1027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137795</xdr:rowOff>
    </xdr:from>
    <xdr:to>
      <xdr:col>24</xdr:col>
      <xdr:colOff>114300</xdr:colOff>
      <xdr:row>80</xdr:row>
      <xdr:rowOff>67945</xdr:rowOff>
    </xdr:to>
    <xdr:sp macro="" textlink="">
      <xdr:nvSpPr>
        <xdr:cNvPr id="280" name="楕円 279"/>
        <xdr:cNvSpPr/>
      </xdr:nvSpPr>
      <xdr:spPr>
        <a:xfrm>
          <a:off x="45847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160672</xdr:rowOff>
    </xdr:from>
    <xdr:ext cx="405111" cy="259045"/>
    <xdr:sp macro="" textlink="">
      <xdr:nvSpPr>
        <xdr:cNvPr id="281" name="【公営住宅】&#10;有形固定資産減価償却率該当値テキスト"/>
        <xdr:cNvSpPr txBox="1"/>
      </xdr:nvSpPr>
      <xdr:spPr>
        <a:xfrm>
          <a:off x="4673600"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92075</xdr:rowOff>
    </xdr:from>
    <xdr:to>
      <xdr:col>20</xdr:col>
      <xdr:colOff>38100</xdr:colOff>
      <xdr:row>80</xdr:row>
      <xdr:rowOff>22225</xdr:rowOff>
    </xdr:to>
    <xdr:sp macro="" textlink="">
      <xdr:nvSpPr>
        <xdr:cNvPr id="282" name="楕円 281"/>
        <xdr:cNvSpPr/>
      </xdr:nvSpPr>
      <xdr:spPr>
        <a:xfrm>
          <a:off x="3746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142875</xdr:rowOff>
    </xdr:from>
    <xdr:to>
      <xdr:col>24</xdr:col>
      <xdr:colOff>63500</xdr:colOff>
      <xdr:row>80</xdr:row>
      <xdr:rowOff>17145</xdr:rowOff>
    </xdr:to>
    <xdr:cxnSp macro="">
      <xdr:nvCxnSpPr>
        <xdr:cNvPr id="283" name="直線コネクタ 282"/>
        <xdr:cNvCxnSpPr/>
      </xdr:nvCxnSpPr>
      <xdr:spPr>
        <a:xfrm>
          <a:off x="3797300" y="136874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141605</xdr:rowOff>
    </xdr:from>
    <xdr:to>
      <xdr:col>15</xdr:col>
      <xdr:colOff>101600</xdr:colOff>
      <xdr:row>80</xdr:row>
      <xdr:rowOff>71755</xdr:rowOff>
    </xdr:to>
    <xdr:sp macro="" textlink="">
      <xdr:nvSpPr>
        <xdr:cNvPr id="284" name="楕円 283"/>
        <xdr:cNvSpPr/>
      </xdr:nvSpPr>
      <xdr:spPr>
        <a:xfrm>
          <a:off x="2857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142875</xdr:rowOff>
    </xdr:from>
    <xdr:to>
      <xdr:col>19</xdr:col>
      <xdr:colOff>177800</xdr:colOff>
      <xdr:row>80</xdr:row>
      <xdr:rowOff>20955</xdr:rowOff>
    </xdr:to>
    <xdr:cxnSp macro="">
      <xdr:nvCxnSpPr>
        <xdr:cNvPr id="285" name="直線コネクタ 284"/>
        <xdr:cNvCxnSpPr/>
      </xdr:nvCxnSpPr>
      <xdr:spPr>
        <a:xfrm flipV="1">
          <a:off x="2908300" y="136874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xdr:rowOff>
    </xdr:from>
    <xdr:to>
      <xdr:col>10</xdr:col>
      <xdr:colOff>165100</xdr:colOff>
      <xdr:row>80</xdr:row>
      <xdr:rowOff>109855</xdr:rowOff>
    </xdr:to>
    <xdr:sp macro="" textlink="">
      <xdr:nvSpPr>
        <xdr:cNvPr id="286" name="楕円 285"/>
        <xdr:cNvSpPr/>
      </xdr:nvSpPr>
      <xdr:spPr>
        <a:xfrm>
          <a:off x="1968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20955</xdr:rowOff>
    </xdr:from>
    <xdr:to>
      <xdr:col>15</xdr:col>
      <xdr:colOff>50800</xdr:colOff>
      <xdr:row>80</xdr:row>
      <xdr:rowOff>59055</xdr:rowOff>
    </xdr:to>
    <xdr:cxnSp macro="">
      <xdr:nvCxnSpPr>
        <xdr:cNvPr id="287" name="直線コネクタ 286"/>
        <xdr:cNvCxnSpPr/>
      </xdr:nvCxnSpPr>
      <xdr:spPr>
        <a:xfrm flipV="1">
          <a:off x="2019300" y="13736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90" name="n_3aveValue【公営住宅】&#10;有形固定資産減価償却率"/>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38752</xdr:rowOff>
    </xdr:from>
    <xdr:ext cx="405111" cy="259045"/>
    <xdr:sp macro="" textlink="">
      <xdr:nvSpPr>
        <xdr:cNvPr id="291" name="n_1mainValue【公営住宅】&#10;有形固定資産減価償却率"/>
        <xdr:cNvSpPr txBox="1"/>
      </xdr:nvSpPr>
      <xdr:spPr>
        <a:xfrm>
          <a:off x="35820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88282</xdr:rowOff>
    </xdr:from>
    <xdr:ext cx="405111" cy="259045"/>
    <xdr:sp macro="" textlink="">
      <xdr:nvSpPr>
        <xdr:cNvPr id="292" name="n_2mainValue【公営住宅】&#10;有形固定資産減価償却率"/>
        <xdr:cNvSpPr txBox="1"/>
      </xdr:nvSpPr>
      <xdr:spPr>
        <a:xfrm>
          <a:off x="2705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126382</xdr:rowOff>
    </xdr:from>
    <xdr:ext cx="405111" cy="259045"/>
    <xdr:sp macro="" textlink="">
      <xdr:nvSpPr>
        <xdr:cNvPr id="293" name="n_3mainValue【公営住宅】&#10;有形固定資産減価償却率"/>
        <xdr:cNvSpPr txBox="1"/>
      </xdr:nvSpPr>
      <xdr:spPr>
        <a:xfrm>
          <a:off x="1816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82741</xdr:rowOff>
    </xdr:from>
    <xdr:to>
      <xdr:col>55</xdr:col>
      <xdr:colOff>50800</xdr:colOff>
      <xdr:row>86</xdr:row>
      <xdr:rowOff>12891</xdr:rowOff>
    </xdr:to>
    <xdr:sp macro="" textlink="">
      <xdr:nvSpPr>
        <xdr:cNvPr id="332" name="楕円 331"/>
        <xdr:cNvSpPr/>
      </xdr:nvSpPr>
      <xdr:spPr>
        <a:xfrm>
          <a:off x="10426700" y="146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169118</xdr:rowOff>
    </xdr:from>
    <xdr:ext cx="469744" cy="259045"/>
    <xdr:sp macro="" textlink="">
      <xdr:nvSpPr>
        <xdr:cNvPr id="333" name="【公営住宅】&#10;一人当たり面積該当値テキスト"/>
        <xdr:cNvSpPr txBox="1"/>
      </xdr:nvSpPr>
      <xdr:spPr>
        <a:xfrm>
          <a:off x="10515600" y="1457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89218</xdr:rowOff>
    </xdr:from>
    <xdr:to>
      <xdr:col>50</xdr:col>
      <xdr:colOff>165100</xdr:colOff>
      <xdr:row>86</xdr:row>
      <xdr:rowOff>19368</xdr:rowOff>
    </xdr:to>
    <xdr:sp macro="" textlink="">
      <xdr:nvSpPr>
        <xdr:cNvPr id="334" name="楕円 333"/>
        <xdr:cNvSpPr/>
      </xdr:nvSpPr>
      <xdr:spPr>
        <a:xfrm>
          <a:off x="9588500" y="146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133541</xdr:rowOff>
    </xdr:from>
    <xdr:to>
      <xdr:col>55</xdr:col>
      <xdr:colOff>0</xdr:colOff>
      <xdr:row>85</xdr:row>
      <xdr:rowOff>140018</xdr:rowOff>
    </xdr:to>
    <xdr:cxnSp macro="">
      <xdr:nvCxnSpPr>
        <xdr:cNvPr id="335" name="直線コネクタ 334"/>
        <xdr:cNvCxnSpPr/>
      </xdr:nvCxnSpPr>
      <xdr:spPr>
        <a:xfrm flipV="1">
          <a:off x="9639300" y="1470679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91884</xdr:rowOff>
    </xdr:from>
    <xdr:to>
      <xdr:col>46</xdr:col>
      <xdr:colOff>38100</xdr:colOff>
      <xdr:row>86</xdr:row>
      <xdr:rowOff>22034</xdr:rowOff>
    </xdr:to>
    <xdr:sp macro="" textlink="">
      <xdr:nvSpPr>
        <xdr:cNvPr id="336" name="楕円 335"/>
        <xdr:cNvSpPr/>
      </xdr:nvSpPr>
      <xdr:spPr>
        <a:xfrm>
          <a:off x="8699500" y="146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140018</xdr:rowOff>
    </xdr:from>
    <xdr:to>
      <xdr:col>50</xdr:col>
      <xdr:colOff>114300</xdr:colOff>
      <xdr:row>85</xdr:row>
      <xdr:rowOff>142684</xdr:rowOff>
    </xdr:to>
    <xdr:cxnSp macro="">
      <xdr:nvCxnSpPr>
        <xdr:cNvPr id="337" name="直線コネクタ 336"/>
        <xdr:cNvCxnSpPr/>
      </xdr:nvCxnSpPr>
      <xdr:spPr>
        <a:xfrm flipV="1">
          <a:off x="8750300" y="1471326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94742</xdr:rowOff>
    </xdr:from>
    <xdr:to>
      <xdr:col>41</xdr:col>
      <xdr:colOff>101600</xdr:colOff>
      <xdr:row>86</xdr:row>
      <xdr:rowOff>24892</xdr:rowOff>
    </xdr:to>
    <xdr:sp macro="" textlink="">
      <xdr:nvSpPr>
        <xdr:cNvPr id="338" name="楕円 337"/>
        <xdr:cNvSpPr/>
      </xdr:nvSpPr>
      <xdr:spPr>
        <a:xfrm>
          <a:off x="7810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142684</xdr:rowOff>
    </xdr:from>
    <xdr:to>
      <xdr:col>45</xdr:col>
      <xdr:colOff>177800</xdr:colOff>
      <xdr:row>85</xdr:row>
      <xdr:rowOff>145542</xdr:rowOff>
    </xdr:to>
    <xdr:cxnSp macro="">
      <xdr:nvCxnSpPr>
        <xdr:cNvPr id="339" name="直線コネクタ 338"/>
        <xdr:cNvCxnSpPr/>
      </xdr:nvCxnSpPr>
      <xdr:spPr>
        <a:xfrm flipV="1">
          <a:off x="7861300" y="1471593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10495</xdr:rowOff>
    </xdr:from>
    <xdr:ext cx="469744" cy="259045"/>
    <xdr:sp macro="" textlink="">
      <xdr:nvSpPr>
        <xdr:cNvPr id="343" name="n_1mainValue【公営住宅】&#10;一人当たり面積"/>
        <xdr:cNvSpPr txBox="1"/>
      </xdr:nvSpPr>
      <xdr:spPr>
        <a:xfrm>
          <a:off x="9391727" y="1475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13161</xdr:rowOff>
    </xdr:from>
    <xdr:ext cx="469744" cy="259045"/>
    <xdr:sp macro="" textlink="">
      <xdr:nvSpPr>
        <xdr:cNvPr id="344" name="n_2mainValue【公営住宅】&#10;一人当たり面積"/>
        <xdr:cNvSpPr txBox="1"/>
      </xdr:nvSpPr>
      <xdr:spPr>
        <a:xfrm>
          <a:off x="8515427" y="1475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16019</xdr:rowOff>
    </xdr:from>
    <xdr:ext cx="469744" cy="259045"/>
    <xdr:sp macro="" textlink="">
      <xdr:nvSpPr>
        <xdr:cNvPr id="345" name="n_3mainValue【公営住宅】&#10;一人当たり面積"/>
        <xdr:cNvSpPr txBox="1"/>
      </xdr:nvSpPr>
      <xdr:spPr>
        <a:xfrm>
          <a:off x="7626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92"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5806</xdr:rowOff>
    </xdr:from>
    <xdr:to>
      <xdr:col>85</xdr:col>
      <xdr:colOff>177800</xdr:colOff>
      <xdr:row>35</xdr:row>
      <xdr:rowOff>107406</xdr:rowOff>
    </xdr:to>
    <xdr:sp macro="" textlink="">
      <xdr:nvSpPr>
        <xdr:cNvPr id="402" name="楕円 401"/>
        <xdr:cNvSpPr/>
      </xdr:nvSpPr>
      <xdr:spPr>
        <a:xfrm>
          <a:off x="162687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28683</xdr:rowOff>
    </xdr:from>
    <xdr:ext cx="405111" cy="259045"/>
    <xdr:sp macro="" textlink="">
      <xdr:nvSpPr>
        <xdr:cNvPr id="403" name="【認定こども園・幼稚園・保育所】&#10;有形固定資産減価償却率該当値テキスト"/>
        <xdr:cNvSpPr txBox="1"/>
      </xdr:nvSpPr>
      <xdr:spPr>
        <a:xfrm>
          <a:off x="16357600" y="58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27033</xdr:rowOff>
    </xdr:from>
    <xdr:to>
      <xdr:col>81</xdr:col>
      <xdr:colOff>101600</xdr:colOff>
      <xdr:row>35</xdr:row>
      <xdr:rowOff>128633</xdr:rowOff>
    </xdr:to>
    <xdr:sp macro="" textlink="">
      <xdr:nvSpPr>
        <xdr:cNvPr id="404" name="楕円 403"/>
        <xdr:cNvSpPr/>
      </xdr:nvSpPr>
      <xdr:spPr>
        <a:xfrm>
          <a:off x="15430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56606</xdr:rowOff>
    </xdr:from>
    <xdr:to>
      <xdr:col>85</xdr:col>
      <xdr:colOff>127000</xdr:colOff>
      <xdr:row>35</xdr:row>
      <xdr:rowOff>77833</xdr:rowOff>
    </xdr:to>
    <xdr:cxnSp macro="">
      <xdr:nvCxnSpPr>
        <xdr:cNvPr id="405" name="直線コネクタ 404"/>
        <xdr:cNvCxnSpPr/>
      </xdr:nvCxnSpPr>
      <xdr:spPr>
        <a:xfrm flipV="1">
          <a:off x="15481300" y="605735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54792</xdr:rowOff>
    </xdr:from>
    <xdr:to>
      <xdr:col>76</xdr:col>
      <xdr:colOff>165100</xdr:colOff>
      <xdr:row>35</xdr:row>
      <xdr:rowOff>156392</xdr:rowOff>
    </xdr:to>
    <xdr:sp macro="" textlink="">
      <xdr:nvSpPr>
        <xdr:cNvPr id="406" name="楕円 405"/>
        <xdr:cNvSpPr/>
      </xdr:nvSpPr>
      <xdr:spPr>
        <a:xfrm>
          <a:off x="145415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77833</xdr:rowOff>
    </xdr:from>
    <xdr:to>
      <xdr:col>81</xdr:col>
      <xdr:colOff>50800</xdr:colOff>
      <xdr:row>35</xdr:row>
      <xdr:rowOff>105592</xdr:rowOff>
    </xdr:to>
    <xdr:cxnSp macro="">
      <xdr:nvCxnSpPr>
        <xdr:cNvPr id="407" name="直線コネクタ 406"/>
        <xdr:cNvCxnSpPr/>
      </xdr:nvCxnSpPr>
      <xdr:spPr>
        <a:xfrm flipV="1">
          <a:off x="14592300" y="607858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126637</xdr:rowOff>
    </xdr:from>
    <xdr:to>
      <xdr:col>72</xdr:col>
      <xdr:colOff>38100</xdr:colOff>
      <xdr:row>36</xdr:row>
      <xdr:rowOff>56787</xdr:rowOff>
    </xdr:to>
    <xdr:sp macro="" textlink="">
      <xdr:nvSpPr>
        <xdr:cNvPr id="408" name="楕円 407"/>
        <xdr:cNvSpPr/>
      </xdr:nvSpPr>
      <xdr:spPr>
        <a:xfrm>
          <a:off x="13652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105592</xdr:rowOff>
    </xdr:from>
    <xdr:to>
      <xdr:col>76</xdr:col>
      <xdr:colOff>114300</xdr:colOff>
      <xdr:row>36</xdr:row>
      <xdr:rowOff>5987</xdr:rowOff>
    </xdr:to>
    <xdr:cxnSp macro="">
      <xdr:nvCxnSpPr>
        <xdr:cNvPr id="409" name="直線コネクタ 408"/>
        <xdr:cNvCxnSpPr/>
      </xdr:nvCxnSpPr>
      <xdr:spPr>
        <a:xfrm flipV="1">
          <a:off x="13703300" y="610634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10"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11"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12"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145160</xdr:rowOff>
    </xdr:from>
    <xdr:ext cx="405111" cy="259045"/>
    <xdr:sp macro="" textlink="">
      <xdr:nvSpPr>
        <xdr:cNvPr id="413" name="n_1mainValue【認定こども園・幼稚園・保育所】&#10;有形固定資産減価償却率"/>
        <xdr:cNvSpPr txBox="1"/>
      </xdr:nvSpPr>
      <xdr:spPr>
        <a:xfrm>
          <a:off x="152660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1469</xdr:rowOff>
    </xdr:from>
    <xdr:ext cx="405111" cy="259045"/>
    <xdr:sp macro="" textlink="">
      <xdr:nvSpPr>
        <xdr:cNvPr id="414" name="n_2mainValue【認定こども園・幼稚園・保育所】&#10;有形固定資産減価償却率"/>
        <xdr:cNvSpPr txBox="1"/>
      </xdr:nvSpPr>
      <xdr:spPr>
        <a:xfrm>
          <a:off x="143897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73314</xdr:rowOff>
    </xdr:from>
    <xdr:ext cx="405111" cy="259045"/>
    <xdr:sp macro="" textlink="">
      <xdr:nvSpPr>
        <xdr:cNvPr id="415" name="n_3mainValue【認定こども園・幼稚園・保育所】&#10;有形固定資産減価償却率"/>
        <xdr:cNvSpPr txBox="1"/>
      </xdr:nvSpPr>
      <xdr:spPr>
        <a:xfrm>
          <a:off x="135007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42"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80721</xdr:rowOff>
    </xdr:from>
    <xdr:to>
      <xdr:col>116</xdr:col>
      <xdr:colOff>114300</xdr:colOff>
      <xdr:row>40</xdr:row>
      <xdr:rowOff>10871</xdr:rowOff>
    </xdr:to>
    <xdr:sp macro="" textlink="">
      <xdr:nvSpPr>
        <xdr:cNvPr id="452" name="楕円 451"/>
        <xdr:cNvSpPr/>
      </xdr:nvSpPr>
      <xdr:spPr>
        <a:xfrm>
          <a:off x="22110700" y="67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103598</xdr:rowOff>
    </xdr:from>
    <xdr:ext cx="469744" cy="259045"/>
    <xdr:sp macro="" textlink="">
      <xdr:nvSpPr>
        <xdr:cNvPr id="453" name="【認定こども園・幼稚園・保育所】&#10;一人当たり面積該当値テキスト"/>
        <xdr:cNvSpPr txBox="1"/>
      </xdr:nvSpPr>
      <xdr:spPr>
        <a:xfrm>
          <a:off x="22199600" y="66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88036</xdr:rowOff>
    </xdr:from>
    <xdr:to>
      <xdr:col>112</xdr:col>
      <xdr:colOff>38100</xdr:colOff>
      <xdr:row>40</xdr:row>
      <xdr:rowOff>18186</xdr:rowOff>
    </xdr:to>
    <xdr:sp macro="" textlink="">
      <xdr:nvSpPr>
        <xdr:cNvPr id="454" name="楕円 453"/>
        <xdr:cNvSpPr/>
      </xdr:nvSpPr>
      <xdr:spPr>
        <a:xfrm>
          <a:off x="21272500" y="677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131521</xdr:rowOff>
    </xdr:from>
    <xdr:to>
      <xdr:col>116</xdr:col>
      <xdr:colOff>63500</xdr:colOff>
      <xdr:row>39</xdr:row>
      <xdr:rowOff>138836</xdr:rowOff>
    </xdr:to>
    <xdr:cxnSp macro="">
      <xdr:nvCxnSpPr>
        <xdr:cNvPr id="455" name="直線コネクタ 454"/>
        <xdr:cNvCxnSpPr/>
      </xdr:nvCxnSpPr>
      <xdr:spPr>
        <a:xfrm flipV="1">
          <a:off x="21323300" y="681807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94437</xdr:rowOff>
    </xdr:from>
    <xdr:to>
      <xdr:col>107</xdr:col>
      <xdr:colOff>101600</xdr:colOff>
      <xdr:row>40</xdr:row>
      <xdr:rowOff>24587</xdr:rowOff>
    </xdr:to>
    <xdr:sp macro="" textlink="">
      <xdr:nvSpPr>
        <xdr:cNvPr id="456" name="楕円 455"/>
        <xdr:cNvSpPr/>
      </xdr:nvSpPr>
      <xdr:spPr>
        <a:xfrm>
          <a:off x="20383500" y="67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138836</xdr:rowOff>
    </xdr:from>
    <xdr:to>
      <xdr:col>111</xdr:col>
      <xdr:colOff>177800</xdr:colOff>
      <xdr:row>39</xdr:row>
      <xdr:rowOff>145237</xdr:rowOff>
    </xdr:to>
    <xdr:cxnSp macro="">
      <xdr:nvCxnSpPr>
        <xdr:cNvPr id="457" name="直線コネクタ 456"/>
        <xdr:cNvCxnSpPr/>
      </xdr:nvCxnSpPr>
      <xdr:spPr>
        <a:xfrm flipV="1">
          <a:off x="20434300" y="682538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100838</xdr:rowOff>
    </xdr:from>
    <xdr:to>
      <xdr:col>102</xdr:col>
      <xdr:colOff>165100</xdr:colOff>
      <xdr:row>40</xdr:row>
      <xdr:rowOff>30988</xdr:rowOff>
    </xdr:to>
    <xdr:sp macro="" textlink="">
      <xdr:nvSpPr>
        <xdr:cNvPr id="458" name="楕円 457"/>
        <xdr:cNvSpPr/>
      </xdr:nvSpPr>
      <xdr:spPr>
        <a:xfrm>
          <a:off x="19494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145237</xdr:rowOff>
    </xdr:from>
    <xdr:to>
      <xdr:col>107</xdr:col>
      <xdr:colOff>50800</xdr:colOff>
      <xdr:row>39</xdr:row>
      <xdr:rowOff>151638</xdr:rowOff>
    </xdr:to>
    <xdr:cxnSp macro="">
      <xdr:nvCxnSpPr>
        <xdr:cNvPr id="459" name="直線コネクタ 458"/>
        <xdr:cNvCxnSpPr/>
      </xdr:nvCxnSpPr>
      <xdr:spPr>
        <a:xfrm flipV="1">
          <a:off x="19545300" y="683178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460" name="n_1aveValue【認定こども園・幼稚園・保育所】&#10;一人当たり面積"/>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461" name="n_2aveValue【認定こども園・幼稚園・保育所】&#10;一人当たり面積"/>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462" name="n_3aveValue【認定こども園・幼稚園・保育所】&#10;一人当たり面積"/>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34713</xdr:rowOff>
    </xdr:from>
    <xdr:ext cx="469744" cy="259045"/>
    <xdr:sp macro="" textlink="">
      <xdr:nvSpPr>
        <xdr:cNvPr id="463" name="n_1mainValue【認定こども園・幼稚園・保育所】&#10;一人当たり面積"/>
        <xdr:cNvSpPr txBox="1"/>
      </xdr:nvSpPr>
      <xdr:spPr>
        <a:xfrm>
          <a:off x="21075727" y="65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41114</xdr:rowOff>
    </xdr:from>
    <xdr:ext cx="469744" cy="259045"/>
    <xdr:sp macro="" textlink="">
      <xdr:nvSpPr>
        <xdr:cNvPr id="464" name="n_2mainValue【認定こども園・幼稚園・保育所】&#10;一人当たり面積"/>
        <xdr:cNvSpPr txBox="1"/>
      </xdr:nvSpPr>
      <xdr:spPr>
        <a:xfrm>
          <a:off x="20199427" y="65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47515</xdr:rowOff>
    </xdr:from>
    <xdr:ext cx="469744" cy="259045"/>
    <xdr:sp macro="" textlink="">
      <xdr:nvSpPr>
        <xdr:cNvPr id="465" name="n_3mainValue【認定こども園・幼稚園・保育所】&#10;一人当たり面積"/>
        <xdr:cNvSpPr txBox="1"/>
      </xdr:nvSpPr>
      <xdr:spPr>
        <a:xfrm>
          <a:off x="19310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96"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60234</xdr:rowOff>
    </xdr:from>
    <xdr:to>
      <xdr:col>85</xdr:col>
      <xdr:colOff>177800</xdr:colOff>
      <xdr:row>60</xdr:row>
      <xdr:rowOff>161834</xdr:rowOff>
    </xdr:to>
    <xdr:sp macro="" textlink="">
      <xdr:nvSpPr>
        <xdr:cNvPr id="506" name="楕円 505"/>
        <xdr:cNvSpPr/>
      </xdr:nvSpPr>
      <xdr:spPr>
        <a:xfrm>
          <a:off x="162687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38661</xdr:rowOff>
    </xdr:from>
    <xdr:ext cx="405111" cy="259045"/>
    <xdr:sp macro="" textlink="">
      <xdr:nvSpPr>
        <xdr:cNvPr id="507" name="【学校施設】&#10;有形固定資産減価償却率該当値テキスト"/>
        <xdr:cNvSpPr txBox="1"/>
      </xdr:nvSpPr>
      <xdr:spPr>
        <a:xfrm>
          <a:off x="16357600"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110853</xdr:rowOff>
    </xdr:from>
    <xdr:to>
      <xdr:col>81</xdr:col>
      <xdr:colOff>101600</xdr:colOff>
      <xdr:row>61</xdr:row>
      <xdr:rowOff>41003</xdr:rowOff>
    </xdr:to>
    <xdr:sp macro="" textlink="">
      <xdr:nvSpPr>
        <xdr:cNvPr id="508" name="楕円 507"/>
        <xdr:cNvSpPr/>
      </xdr:nvSpPr>
      <xdr:spPr>
        <a:xfrm>
          <a:off x="15430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111034</xdr:rowOff>
    </xdr:from>
    <xdr:to>
      <xdr:col>85</xdr:col>
      <xdr:colOff>127000</xdr:colOff>
      <xdr:row>60</xdr:row>
      <xdr:rowOff>161653</xdr:rowOff>
    </xdr:to>
    <xdr:cxnSp macro="">
      <xdr:nvCxnSpPr>
        <xdr:cNvPr id="509" name="直線コネクタ 508"/>
        <xdr:cNvCxnSpPr/>
      </xdr:nvCxnSpPr>
      <xdr:spPr>
        <a:xfrm flipV="1">
          <a:off x="15481300" y="1039803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161472</xdr:rowOff>
    </xdr:from>
    <xdr:to>
      <xdr:col>76</xdr:col>
      <xdr:colOff>165100</xdr:colOff>
      <xdr:row>61</xdr:row>
      <xdr:rowOff>91622</xdr:rowOff>
    </xdr:to>
    <xdr:sp macro="" textlink="">
      <xdr:nvSpPr>
        <xdr:cNvPr id="510" name="楕円 509"/>
        <xdr:cNvSpPr/>
      </xdr:nvSpPr>
      <xdr:spPr>
        <a:xfrm>
          <a:off x="14541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161653</xdr:rowOff>
    </xdr:from>
    <xdr:to>
      <xdr:col>81</xdr:col>
      <xdr:colOff>50800</xdr:colOff>
      <xdr:row>61</xdr:row>
      <xdr:rowOff>40822</xdr:rowOff>
    </xdr:to>
    <xdr:cxnSp macro="">
      <xdr:nvCxnSpPr>
        <xdr:cNvPr id="511" name="直線コネクタ 510"/>
        <xdr:cNvCxnSpPr/>
      </xdr:nvCxnSpPr>
      <xdr:spPr>
        <a:xfrm flipV="1">
          <a:off x="14592300" y="1044865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512" name="楕円 511"/>
        <xdr:cNvSpPr/>
      </xdr:nvSpPr>
      <xdr:spPr>
        <a:xfrm>
          <a:off x="1365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40822</xdr:rowOff>
    </xdr:from>
    <xdr:to>
      <xdr:col>76</xdr:col>
      <xdr:colOff>114300</xdr:colOff>
      <xdr:row>61</xdr:row>
      <xdr:rowOff>68580</xdr:rowOff>
    </xdr:to>
    <xdr:cxnSp macro="">
      <xdr:nvCxnSpPr>
        <xdr:cNvPr id="513" name="直線コネクタ 512"/>
        <xdr:cNvCxnSpPr/>
      </xdr:nvCxnSpPr>
      <xdr:spPr>
        <a:xfrm flipV="1">
          <a:off x="13703300" y="104992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14"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15"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516"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32130</xdr:rowOff>
    </xdr:from>
    <xdr:ext cx="405111" cy="259045"/>
    <xdr:sp macro="" textlink="">
      <xdr:nvSpPr>
        <xdr:cNvPr id="517" name="n_1mainValue【学校施設】&#10;有形固定資産減価償却率"/>
        <xdr:cNvSpPr txBox="1"/>
      </xdr:nvSpPr>
      <xdr:spPr>
        <a:xfrm>
          <a:off x="15266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82749</xdr:rowOff>
    </xdr:from>
    <xdr:ext cx="405111" cy="259045"/>
    <xdr:sp macro="" textlink="">
      <xdr:nvSpPr>
        <xdr:cNvPr id="518" name="n_2mainValue【学校施設】&#10;有形固定資産減価償却率"/>
        <xdr:cNvSpPr txBox="1"/>
      </xdr:nvSpPr>
      <xdr:spPr>
        <a:xfrm>
          <a:off x="14389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519" name="n_3mainValue【学校施設】&#10;有形固定資産減価償却率"/>
        <xdr:cNvSpPr txBox="1"/>
      </xdr:nvSpPr>
      <xdr:spPr>
        <a:xfrm>
          <a:off x="13500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49"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126556</xdr:rowOff>
    </xdr:from>
    <xdr:to>
      <xdr:col>116</xdr:col>
      <xdr:colOff>114300</xdr:colOff>
      <xdr:row>64</xdr:row>
      <xdr:rowOff>56706</xdr:rowOff>
    </xdr:to>
    <xdr:sp macro="" textlink="">
      <xdr:nvSpPr>
        <xdr:cNvPr id="559" name="楕円 558"/>
        <xdr:cNvSpPr/>
      </xdr:nvSpPr>
      <xdr:spPr>
        <a:xfrm>
          <a:off x="22110700" y="109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104983</xdr:rowOff>
    </xdr:from>
    <xdr:ext cx="469744" cy="259045"/>
    <xdr:sp macro="" textlink="">
      <xdr:nvSpPr>
        <xdr:cNvPr id="560" name="【学校施設】&#10;一人当たり面積該当値テキスト"/>
        <xdr:cNvSpPr txBox="1"/>
      </xdr:nvSpPr>
      <xdr:spPr>
        <a:xfrm>
          <a:off x="22199600" y="1090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136461</xdr:rowOff>
    </xdr:from>
    <xdr:to>
      <xdr:col>112</xdr:col>
      <xdr:colOff>38100</xdr:colOff>
      <xdr:row>64</xdr:row>
      <xdr:rowOff>66611</xdr:rowOff>
    </xdr:to>
    <xdr:sp macro="" textlink="">
      <xdr:nvSpPr>
        <xdr:cNvPr id="561" name="楕円 560"/>
        <xdr:cNvSpPr/>
      </xdr:nvSpPr>
      <xdr:spPr>
        <a:xfrm>
          <a:off x="21272500" y="109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5906</xdr:rowOff>
    </xdr:from>
    <xdr:to>
      <xdr:col>116</xdr:col>
      <xdr:colOff>63500</xdr:colOff>
      <xdr:row>64</xdr:row>
      <xdr:rowOff>15811</xdr:rowOff>
    </xdr:to>
    <xdr:cxnSp macro="">
      <xdr:nvCxnSpPr>
        <xdr:cNvPr id="562" name="直線コネクタ 561"/>
        <xdr:cNvCxnSpPr/>
      </xdr:nvCxnSpPr>
      <xdr:spPr>
        <a:xfrm flipV="1">
          <a:off x="21323300" y="10978706"/>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145034</xdr:rowOff>
    </xdr:from>
    <xdr:to>
      <xdr:col>107</xdr:col>
      <xdr:colOff>101600</xdr:colOff>
      <xdr:row>64</xdr:row>
      <xdr:rowOff>75184</xdr:rowOff>
    </xdr:to>
    <xdr:sp macro="" textlink="">
      <xdr:nvSpPr>
        <xdr:cNvPr id="563" name="楕円 562"/>
        <xdr:cNvSpPr/>
      </xdr:nvSpPr>
      <xdr:spPr>
        <a:xfrm>
          <a:off x="20383500" y="109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15811</xdr:rowOff>
    </xdr:from>
    <xdr:to>
      <xdr:col>111</xdr:col>
      <xdr:colOff>177800</xdr:colOff>
      <xdr:row>64</xdr:row>
      <xdr:rowOff>24384</xdr:rowOff>
    </xdr:to>
    <xdr:cxnSp macro="">
      <xdr:nvCxnSpPr>
        <xdr:cNvPr id="564" name="直線コネクタ 563"/>
        <xdr:cNvCxnSpPr/>
      </xdr:nvCxnSpPr>
      <xdr:spPr>
        <a:xfrm flipV="1">
          <a:off x="20434300" y="1098861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153226</xdr:rowOff>
    </xdr:from>
    <xdr:to>
      <xdr:col>102</xdr:col>
      <xdr:colOff>165100</xdr:colOff>
      <xdr:row>64</xdr:row>
      <xdr:rowOff>83376</xdr:rowOff>
    </xdr:to>
    <xdr:sp macro="" textlink="">
      <xdr:nvSpPr>
        <xdr:cNvPr id="565" name="楕円 564"/>
        <xdr:cNvSpPr/>
      </xdr:nvSpPr>
      <xdr:spPr>
        <a:xfrm>
          <a:off x="19494500" y="109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24384</xdr:rowOff>
    </xdr:from>
    <xdr:to>
      <xdr:col>107</xdr:col>
      <xdr:colOff>50800</xdr:colOff>
      <xdr:row>64</xdr:row>
      <xdr:rowOff>32576</xdr:rowOff>
    </xdr:to>
    <xdr:cxnSp macro="">
      <xdr:nvCxnSpPr>
        <xdr:cNvPr id="566" name="直線コネクタ 565"/>
        <xdr:cNvCxnSpPr/>
      </xdr:nvCxnSpPr>
      <xdr:spPr>
        <a:xfrm flipV="1">
          <a:off x="19545300" y="10997184"/>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68"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9"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57738</xdr:rowOff>
    </xdr:from>
    <xdr:ext cx="469744" cy="259045"/>
    <xdr:sp macro="" textlink="">
      <xdr:nvSpPr>
        <xdr:cNvPr id="570" name="n_1mainValue【学校施設】&#10;一人当たり面積"/>
        <xdr:cNvSpPr txBox="1"/>
      </xdr:nvSpPr>
      <xdr:spPr>
        <a:xfrm>
          <a:off x="21075727" y="110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66311</xdr:rowOff>
    </xdr:from>
    <xdr:ext cx="469744" cy="259045"/>
    <xdr:sp macro="" textlink="">
      <xdr:nvSpPr>
        <xdr:cNvPr id="571" name="n_2mainValue【学校施設】&#10;一人当たり面積"/>
        <xdr:cNvSpPr txBox="1"/>
      </xdr:nvSpPr>
      <xdr:spPr>
        <a:xfrm>
          <a:off x="20199427" y="1103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74503</xdr:rowOff>
    </xdr:from>
    <xdr:ext cx="469744" cy="259045"/>
    <xdr:sp macro="" textlink="">
      <xdr:nvSpPr>
        <xdr:cNvPr id="572" name="n_3mainValue【学校施設】&#10;一人当たり面積"/>
        <xdr:cNvSpPr txBox="1"/>
      </xdr:nvSpPr>
      <xdr:spPr>
        <a:xfrm>
          <a:off x="19310427" y="110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14" name="直線コネクタ 613"/>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15"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16" name="直線コネクタ 615"/>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8" name="直線コネクタ 61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19"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20" name="フローチャート: 判断 619"/>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21" name="フローチャート: 判断 620"/>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22" name="フローチャート: 判断 621"/>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23" name="フローチャート: 判断 622"/>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66221</xdr:rowOff>
    </xdr:from>
    <xdr:to>
      <xdr:col>85</xdr:col>
      <xdr:colOff>177800</xdr:colOff>
      <xdr:row>101</xdr:row>
      <xdr:rowOff>167821</xdr:rowOff>
    </xdr:to>
    <xdr:sp macro="" textlink="">
      <xdr:nvSpPr>
        <xdr:cNvPr id="629" name="楕円 628"/>
        <xdr:cNvSpPr/>
      </xdr:nvSpPr>
      <xdr:spPr>
        <a:xfrm>
          <a:off x="162687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89098</xdr:rowOff>
    </xdr:from>
    <xdr:ext cx="405111" cy="259045"/>
    <xdr:sp macro="" textlink="">
      <xdr:nvSpPr>
        <xdr:cNvPr id="630" name="【公民館】&#10;有形固定資産減価償却率該当値テキスト"/>
        <xdr:cNvSpPr txBox="1"/>
      </xdr:nvSpPr>
      <xdr:spPr>
        <a:xfrm>
          <a:off x="16357600" y="1723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100512</xdr:rowOff>
    </xdr:from>
    <xdr:to>
      <xdr:col>81</xdr:col>
      <xdr:colOff>101600</xdr:colOff>
      <xdr:row>102</xdr:row>
      <xdr:rowOff>30662</xdr:rowOff>
    </xdr:to>
    <xdr:sp macro="" textlink="">
      <xdr:nvSpPr>
        <xdr:cNvPr id="631" name="楕円 630"/>
        <xdr:cNvSpPr/>
      </xdr:nvSpPr>
      <xdr:spPr>
        <a:xfrm>
          <a:off x="154305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117021</xdr:rowOff>
    </xdr:from>
    <xdr:to>
      <xdr:col>85</xdr:col>
      <xdr:colOff>127000</xdr:colOff>
      <xdr:row>101</xdr:row>
      <xdr:rowOff>151312</xdr:rowOff>
    </xdr:to>
    <xdr:cxnSp macro="">
      <xdr:nvCxnSpPr>
        <xdr:cNvPr id="632" name="直線コネクタ 631"/>
        <xdr:cNvCxnSpPr/>
      </xdr:nvCxnSpPr>
      <xdr:spPr>
        <a:xfrm flipV="1">
          <a:off x="15481300" y="1743347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134801</xdr:rowOff>
    </xdr:from>
    <xdr:to>
      <xdr:col>76</xdr:col>
      <xdr:colOff>165100</xdr:colOff>
      <xdr:row>102</xdr:row>
      <xdr:rowOff>64951</xdr:rowOff>
    </xdr:to>
    <xdr:sp macro="" textlink="">
      <xdr:nvSpPr>
        <xdr:cNvPr id="633" name="楕円 632"/>
        <xdr:cNvSpPr/>
      </xdr:nvSpPr>
      <xdr:spPr>
        <a:xfrm>
          <a:off x="14541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151312</xdr:rowOff>
    </xdr:from>
    <xdr:to>
      <xdr:col>81</xdr:col>
      <xdr:colOff>50800</xdr:colOff>
      <xdr:row>102</xdr:row>
      <xdr:rowOff>14151</xdr:rowOff>
    </xdr:to>
    <xdr:cxnSp macro="">
      <xdr:nvCxnSpPr>
        <xdr:cNvPr id="634" name="直線コネクタ 633"/>
        <xdr:cNvCxnSpPr/>
      </xdr:nvCxnSpPr>
      <xdr:spPr>
        <a:xfrm flipV="1">
          <a:off x="14592300" y="174677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154395</xdr:rowOff>
    </xdr:from>
    <xdr:to>
      <xdr:col>72</xdr:col>
      <xdr:colOff>38100</xdr:colOff>
      <xdr:row>102</xdr:row>
      <xdr:rowOff>84545</xdr:rowOff>
    </xdr:to>
    <xdr:sp macro="" textlink="">
      <xdr:nvSpPr>
        <xdr:cNvPr id="635" name="楕円 634"/>
        <xdr:cNvSpPr/>
      </xdr:nvSpPr>
      <xdr:spPr>
        <a:xfrm>
          <a:off x="13652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14151</xdr:rowOff>
    </xdr:from>
    <xdr:to>
      <xdr:col>76</xdr:col>
      <xdr:colOff>114300</xdr:colOff>
      <xdr:row>102</xdr:row>
      <xdr:rowOff>33745</xdr:rowOff>
    </xdr:to>
    <xdr:cxnSp macro="">
      <xdr:nvCxnSpPr>
        <xdr:cNvPr id="636" name="直線コネクタ 635"/>
        <xdr:cNvCxnSpPr/>
      </xdr:nvCxnSpPr>
      <xdr:spPr>
        <a:xfrm flipV="1">
          <a:off x="13703300" y="175020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37"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38"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639" name="n_3aveValue【公民館】&#10;有形固定資産減価償却率"/>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47189</xdr:rowOff>
    </xdr:from>
    <xdr:ext cx="405111" cy="259045"/>
    <xdr:sp macro="" textlink="">
      <xdr:nvSpPr>
        <xdr:cNvPr id="640" name="n_1mainValue【公民館】&#10;有形固定資産減価償却率"/>
        <xdr:cNvSpPr txBox="1"/>
      </xdr:nvSpPr>
      <xdr:spPr>
        <a:xfrm>
          <a:off x="15266044" y="1719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81478</xdr:rowOff>
    </xdr:from>
    <xdr:ext cx="405111" cy="259045"/>
    <xdr:sp macro="" textlink="">
      <xdr:nvSpPr>
        <xdr:cNvPr id="641" name="n_2mainValue【公民館】&#10;有形固定資産減価償却率"/>
        <xdr:cNvSpPr txBox="1"/>
      </xdr:nvSpPr>
      <xdr:spPr>
        <a:xfrm>
          <a:off x="143897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101072</xdr:rowOff>
    </xdr:from>
    <xdr:ext cx="405111" cy="259045"/>
    <xdr:sp macro="" textlink="">
      <xdr:nvSpPr>
        <xdr:cNvPr id="642" name="n_3mainValue【公民館】&#10;有形固定資産減価償却率"/>
        <xdr:cNvSpPr txBox="1"/>
      </xdr:nvSpPr>
      <xdr:spPr>
        <a:xfrm>
          <a:off x="135007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3" name="直線コネクタ 6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4" name="テキスト ボックス 6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5" name="直線コネクタ 6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6" name="テキスト ボックス 6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7" name="直線コネクタ 6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8" name="テキスト ボックス 6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9" name="直線コネクタ 6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0" name="テキスト ボックス 6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1" name="直線コネクタ 6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2" name="テキスト ボックス 6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66" name="直線コネクタ 665"/>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67"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68" name="直線コネクタ 667"/>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69"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70" name="直線コネクタ 669"/>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671"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72" name="フローチャート: 判断 671"/>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73" name="フローチャート: 判断 672"/>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74" name="フローチャート: 判断 673"/>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75" name="フローチャート: 判断 674"/>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141224</xdr:rowOff>
    </xdr:from>
    <xdr:to>
      <xdr:col>116</xdr:col>
      <xdr:colOff>114300</xdr:colOff>
      <xdr:row>103</xdr:row>
      <xdr:rowOff>71374</xdr:rowOff>
    </xdr:to>
    <xdr:sp macro="" textlink="">
      <xdr:nvSpPr>
        <xdr:cNvPr id="681" name="楕円 680"/>
        <xdr:cNvSpPr/>
      </xdr:nvSpPr>
      <xdr:spPr>
        <a:xfrm>
          <a:off x="22110700" y="176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164101</xdr:rowOff>
    </xdr:from>
    <xdr:ext cx="469744" cy="259045"/>
    <xdr:sp macro="" textlink="">
      <xdr:nvSpPr>
        <xdr:cNvPr id="682" name="【公民館】&#10;一人当たり面積該当値テキスト"/>
        <xdr:cNvSpPr txBox="1"/>
      </xdr:nvSpPr>
      <xdr:spPr>
        <a:xfrm>
          <a:off x="22199600" y="1748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163322</xdr:rowOff>
    </xdr:from>
    <xdr:to>
      <xdr:col>112</xdr:col>
      <xdr:colOff>38100</xdr:colOff>
      <xdr:row>103</xdr:row>
      <xdr:rowOff>93472</xdr:rowOff>
    </xdr:to>
    <xdr:sp macro="" textlink="">
      <xdr:nvSpPr>
        <xdr:cNvPr id="683" name="楕円 682"/>
        <xdr:cNvSpPr/>
      </xdr:nvSpPr>
      <xdr:spPr>
        <a:xfrm>
          <a:off x="21272500" y="1765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20574</xdr:rowOff>
    </xdr:from>
    <xdr:to>
      <xdr:col>116</xdr:col>
      <xdr:colOff>63500</xdr:colOff>
      <xdr:row>103</xdr:row>
      <xdr:rowOff>42672</xdr:rowOff>
    </xdr:to>
    <xdr:cxnSp macro="">
      <xdr:nvCxnSpPr>
        <xdr:cNvPr id="684" name="直線コネクタ 683"/>
        <xdr:cNvCxnSpPr/>
      </xdr:nvCxnSpPr>
      <xdr:spPr>
        <a:xfrm flipV="1">
          <a:off x="21323300" y="17679924"/>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10161</xdr:rowOff>
    </xdr:from>
    <xdr:to>
      <xdr:col>107</xdr:col>
      <xdr:colOff>101600</xdr:colOff>
      <xdr:row>103</xdr:row>
      <xdr:rowOff>111761</xdr:rowOff>
    </xdr:to>
    <xdr:sp macro="" textlink="">
      <xdr:nvSpPr>
        <xdr:cNvPr id="685" name="楕円 684"/>
        <xdr:cNvSpPr/>
      </xdr:nvSpPr>
      <xdr:spPr>
        <a:xfrm>
          <a:off x="20383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42672</xdr:rowOff>
    </xdr:from>
    <xdr:to>
      <xdr:col>111</xdr:col>
      <xdr:colOff>177800</xdr:colOff>
      <xdr:row>103</xdr:row>
      <xdr:rowOff>60961</xdr:rowOff>
    </xdr:to>
    <xdr:cxnSp macro="">
      <xdr:nvCxnSpPr>
        <xdr:cNvPr id="686" name="直線コネクタ 685"/>
        <xdr:cNvCxnSpPr/>
      </xdr:nvCxnSpPr>
      <xdr:spPr>
        <a:xfrm flipV="1">
          <a:off x="20434300" y="1770202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28448</xdr:rowOff>
    </xdr:from>
    <xdr:to>
      <xdr:col>102</xdr:col>
      <xdr:colOff>165100</xdr:colOff>
      <xdr:row>103</xdr:row>
      <xdr:rowOff>130048</xdr:rowOff>
    </xdr:to>
    <xdr:sp macro="" textlink="">
      <xdr:nvSpPr>
        <xdr:cNvPr id="687" name="楕円 686"/>
        <xdr:cNvSpPr/>
      </xdr:nvSpPr>
      <xdr:spPr>
        <a:xfrm>
          <a:off x="19494500" y="176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60961</xdr:rowOff>
    </xdr:from>
    <xdr:to>
      <xdr:col>107</xdr:col>
      <xdr:colOff>50800</xdr:colOff>
      <xdr:row>103</xdr:row>
      <xdr:rowOff>79248</xdr:rowOff>
    </xdr:to>
    <xdr:cxnSp macro="">
      <xdr:nvCxnSpPr>
        <xdr:cNvPr id="688" name="直線コネクタ 687"/>
        <xdr:cNvCxnSpPr/>
      </xdr:nvCxnSpPr>
      <xdr:spPr>
        <a:xfrm flipV="1">
          <a:off x="19545300" y="1772031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689" name="n_1aveValue【公民館】&#10;一人当たり面積"/>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690" name="n_2aveValue【公民館】&#10;一人当たり面積"/>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139464</xdr:rowOff>
    </xdr:from>
    <xdr:ext cx="469744" cy="259045"/>
    <xdr:sp macro="" textlink="">
      <xdr:nvSpPr>
        <xdr:cNvPr id="691" name="n_3aveValue【公民館】&#10;一人当たり面積"/>
        <xdr:cNvSpPr txBox="1"/>
      </xdr:nvSpPr>
      <xdr:spPr>
        <a:xfrm>
          <a:off x="19310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109999</xdr:rowOff>
    </xdr:from>
    <xdr:ext cx="469744" cy="259045"/>
    <xdr:sp macro="" textlink="">
      <xdr:nvSpPr>
        <xdr:cNvPr id="692" name="n_1mainValue【公民館】&#10;一人当たり面積"/>
        <xdr:cNvSpPr txBox="1"/>
      </xdr:nvSpPr>
      <xdr:spPr>
        <a:xfrm>
          <a:off x="21075727" y="1742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128288</xdr:rowOff>
    </xdr:from>
    <xdr:ext cx="469744" cy="259045"/>
    <xdr:sp macro="" textlink="">
      <xdr:nvSpPr>
        <xdr:cNvPr id="693" name="n_2mainValue【公民館】&#10;一人当たり面積"/>
        <xdr:cNvSpPr txBox="1"/>
      </xdr:nvSpPr>
      <xdr:spPr>
        <a:xfrm>
          <a:off x="20199427" y="1744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146575</xdr:rowOff>
    </xdr:from>
    <xdr:ext cx="469744" cy="259045"/>
    <xdr:sp macro="" textlink="">
      <xdr:nvSpPr>
        <xdr:cNvPr id="694" name="n_3mainValue【公民館】&#10;一人当たり面積"/>
        <xdr:cNvSpPr txBox="1"/>
      </xdr:nvSpPr>
      <xdr:spPr>
        <a:xfrm>
          <a:off x="19310427" y="1746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類似団体と比較して特に有形固定資産減価償却率が高くなっているのは、認定こども園・幼稚園・保育所、公営住宅、公民館であり、特に低くなっているのは学校施設と橋梁・トンネルである。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公営住宅と公民館についてはともに老朽化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進んでいることから、公営住宅は更新、公民館については図書館等との複合化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施設の建設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事業を進めている。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学校施設については、小学校の統合により平成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年度に校舎を新設していることから、有形固定資産減価償却率、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人当たり面積とも低い水準となっている。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岩手県軽米町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9,193
9,110
245.82
6,446,618
6,167,814
276,218
3,868,470
7,713,520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74386</xdr:rowOff>
    </xdr:from>
    <xdr:to>
      <xdr:col>24</xdr:col>
      <xdr:colOff>114300</xdr:colOff>
      <xdr:row>34</xdr:row>
      <xdr:rowOff>4536</xdr:rowOff>
    </xdr:to>
    <xdr:sp macro="" textlink="">
      <xdr:nvSpPr>
        <xdr:cNvPr id="72" name="楕円 71"/>
        <xdr:cNvSpPr/>
      </xdr:nvSpPr>
      <xdr:spPr>
        <a:xfrm>
          <a:off x="45847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160763</xdr:rowOff>
    </xdr:from>
    <xdr:ext cx="405111" cy="259045"/>
    <xdr:sp macro="" textlink="">
      <xdr:nvSpPr>
        <xdr:cNvPr id="73" name="【図書館】&#10;有形固定資産減価償却率該当値テキスト"/>
        <xdr:cNvSpPr txBox="1"/>
      </xdr:nvSpPr>
      <xdr:spPr>
        <a:xfrm>
          <a:off x="4673600" y="564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82550</xdr:rowOff>
    </xdr:from>
    <xdr:to>
      <xdr:col>20</xdr:col>
      <xdr:colOff>38100</xdr:colOff>
      <xdr:row>34</xdr:row>
      <xdr:rowOff>12700</xdr:rowOff>
    </xdr:to>
    <xdr:sp macro="" textlink="">
      <xdr:nvSpPr>
        <xdr:cNvPr id="74" name="楕円 73"/>
        <xdr:cNvSpPr/>
      </xdr:nvSpPr>
      <xdr:spPr>
        <a:xfrm>
          <a:off x="3746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125186</xdr:rowOff>
    </xdr:from>
    <xdr:to>
      <xdr:col>24</xdr:col>
      <xdr:colOff>63500</xdr:colOff>
      <xdr:row>33</xdr:row>
      <xdr:rowOff>133350</xdr:rowOff>
    </xdr:to>
    <xdr:cxnSp macro="">
      <xdr:nvCxnSpPr>
        <xdr:cNvPr id="75" name="直線コネクタ 74"/>
        <xdr:cNvCxnSpPr/>
      </xdr:nvCxnSpPr>
      <xdr:spPr>
        <a:xfrm flipV="1">
          <a:off x="3797300" y="578303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89081</xdr:rowOff>
    </xdr:from>
    <xdr:to>
      <xdr:col>15</xdr:col>
      <xdr:colOff>101600</xdr:colOff>
      <xdr:row>34</xdr:row>
      <xdr:rowOff>19231</xdr:rowOff>
    </xdr:to>
    <xdr:sp macro="" textlink="">
      <xdr:nvSpPr>
        <xdr:cNvPr id="76" name="楕円 75"/>
        <xdr:cNvSpPr/>
      </xdr:nvSpPr>
      <xdr:spPr>
        <a:xfrm>
          <a:off x="2857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33</xdr:row>
      <xdr:rowOff>139881</xdr:rowOff>
    </xdr:to>
    <xdr:cxnSp macro="">
      <xdr:nvCxnSpPr>
        <xdr:cNvPr id="77" name="直線コネクタ 76"/>
        <xdr:cNvCxnSpPr/>
      </xdr:nvCxnSpPr>
      <xdr:spPr>
        <a:xfrm flipV="1">
          <a:off x="2908300" y="57912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97246</xdr:rowOff>
    </xdr:from>
    <xdr:to>
      <xdr:col>10</xdr:col>
      <xdr:colOff>165100</xdr:colOff>
      <xdr:row>34</xdr:row>
      <xdr:rowOff>27396</xdr:rowOff>
    </xdr:to>
    <xdr:sp macro="" textlink="">
      <xdr:nvSpPr>
        <xdr:cNvPr id="78" name="楕円 77"/>
        <xdr:cNvSpPr/>
      </xdr:nvSpPr>
      <xdr:spPr>
        <a:xfrm>
          <a:off x="1968500" y="57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139881</xdr:rowOff>
    </xdr:from>
    <xdr:to>
      <xdr:col>15</xdr:col>
      <xdr:colOff>50800</xdr:colOff>
      <xdr:row>33</xdr:row>
      <xdr:rowOff>148046</xdr:rowOff>
    </xdr:to>
    <xdr:cxnSp macro="">
      <xdr:nvCxnSpPr>
        <xdr:cNvPr id="79" name="直線コネクタ 78"/>
        <xdr:cNvCxnSpPr/>
      </xdr:nvCxnSpPr>
      <xdr:spPr>
        <a:xfrm flipV="1">
          <a:off x="2019300" y="579773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0"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1"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2"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29227</xdr:rowOff>
    </xdr:from>
    <xdr:ext cx="405111" cy="259045"/>
    <xdr:sp macro="" textlink="">
      <xdr:nvSpPr>
        <xdr:cNvPr id="83" name="n_1mainValue【図書館】&#10;有形固定資産減価償却率"/>
        <xdr:cNvSpPr txBox="1"/>
      </xdr:nvSpPr>
      <xdr:spPr>
        <a:xfrm>
          <a:off x="35820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35758</xdr:rowOff>
    </xdr:from>
    <xdr:ext cx="405111" cy="259045"/>
    <xdr:sp macro="" textlink="">
      <xdr:nvSpPr>
        <xdr:cNvPr id="84" name="n_2mainValue【図書館】&#10;有形固定資産減価償却率"/>
        <xdr:cNvSpPr txBox="1"/>
      </xdr:nvSpPr>
      <xdr:spPr>
        <a:xfrm>
          <a:off x="2705744" y="552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43923</xdr:rowOff>
    </xdr:from>
    <xdr:ext cx="405111" cy="259045"/>
    <xdr:sp macro="" textlink="">
      <xdr:nvSpPr>
        <xdr:cNvPr id="85" name="n_3mainValue【図書館】&#10;有形固定資産減価償却率"/>
        <xdr:cNvSpPr txBox="1"/>
      </xdr:nvSpPr>
      <xdr:spPr>
        <a:xfrm>
          <a:off x="1816744" y="55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12" name="【図書館】&#10;一人当たり面積平均値テキスト"/>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6" name="フローチャート: 判断 115"/>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146558</xdr:rowOff>
    </xdr:from>
    <xdr:to>
      <xdr:col>55</xdr:col>
      <xdr:colOff>50800</xdr:colOff>
      <xdr:row>40</xdr:row>
      <xdr:rowOff>76708</xdr:rowOff>
    </xdr:to>
    <xdr:sp macro="" textlink="">
      <xdr:nvSpPr>
        <xdr:cNvPr id="122" name="楕円 121"/>
        <xdr:cNvSpPr/>
      </xdr:nvSpPr>
      <xdr:spPr>
        <a:xfrm>
          <a:off x="10426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124985</xdr:rowOff>
    </xdr:from>
    <xdr:ext cx="469744" cy="259045"/>
    <xdr:sp macro="" textlink="">
      <xdr:nvSpPr>
        <xdr:cNvPr id="123" name="【図書館】&#10;一人当たり面積該当値テキスト"/>
        <xdr:cNvSpPr txBox="1"/>
      </xdr:nvSpPr>
      <xdr:spPr>
        <a:xfrm>
          <a:off x="10515600"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155702</xdr:rowOff>
    </xdr:from>
    <xdr:to>
      <xdr:col>50</xdr:col>
      <xdr:colOff>165100</xdr:colOff>
      <xdr:row>40</xdr:row>
      <xdr:rowOff>85852</xdr:rowOff>
    </xdr:to>
    <xdr:sp macro="" textlink="">
      <xdr:nvSpPr>
        <xdr:cNvPr id="124" name="楕円 123"/>
        <xdr:cNvSpPr/>
      </xdr:nvSpPr>
      <xdr:spPr>
        <a:xfrm>
          <a:off x="9588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25908</xdr:rowOff>
    </xdr:from>
    <xdr:to>
      <xdr:col>55</xdr:col>
      <xdr:colOff>0</xdr:colOff>
      <xdr:row>40</xdr:row>
      <xdr:rowOff>35052</xdr:rowOff>
    </xdr:to>
    <xdr:cxnSp macro="">
      <xdr:nvCxnSpPr>
        <xdr:cNvPr id="125" name="直線コネクタ 124"/>
        <xdr:cNvCxnSpPr/>
      </xdr:nvCxnSpPr>
      <xdr:spPr>
        <a:xfrm flipV="1">
          <a:off x="9639300" y="6883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160274</xdr:rowOff>
    </xdr:from>
    <xdr:to>
      <xdr:col>46</xdr:col>
      <xdr:colOff>38100</xdr:colOff>
      <xdr:row>40</xdr:row>
      <xdr:rowOff>90424</xdr:rowOff>
    </xdr:to>
    <xdr:sp macro="" textlink="">
      <xdr:nvSpPr>
        <xdr:cNvPr id="126" name="楕円 125"/>
        <xdr:cNvSpPr/>
      </xdr:nvSpPr>
      <xdr:spPr>
        <a:xfrm>
          <a:off x="8699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35052</xdr:rowOff>
    </xdr:from>
    <xdr:to>
      <xdr:col>50</xdr:col>
      <xdr:colOff>114300</xdr:colOff>
      <xdr:row>40</xdr:row>
      <xdr:rowOff>39624</xdr:rowOff>
    </xdr:to>
    <xdr:cxnSp macro="">
      <xdr:nvCxnSpPr>
        <xdr:cNvPr id="127" name="直線コネクタ 126"/>
        <xdr:cNvCxnSpPr/>
      </xdr:nvCxnSpPr>
      <xdr:spPr>
        <a:xfrm flipV="1">
          <a:off x="8750300" y="689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164846</xdr:rowOff>
    </xdr:from>
    <xdr:to>
      <xdr:col>41</xdr:col>
      <xdr:colOff>101600</xdr:colOff>
      <xdr:row>40</xdr:row>
      <xdr:rowOff>94996</xdr:rowOff>
    </xdr:to>
    <xdr:sp macro="" textlink="">
      <xdr:nvSpPr>
        <xdr:cNvPr id="128" name="楕円 127"/>
        <xdr:cNvSpPr/>
      </xdr:nvSpPr>
      <xdr:spPr>
        <a:xfrm>
          <a:off x="7810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39624</xdr:rowOff>
    </xdr:from>
    <xdr:to>
      <xdr:col>45</xdr:col>
      <xdr:colOff>177800</xdr:colOff>
      <xdr:row>40</xdr:row>
      <xdr:rowOff>44196</xdr:rowOff>
    </xdr:to>
    <xdr:cxnSp macro="">
      <xdr:nvCxnSpPr>
        <xdr:cNvPr id="129" name="直線コネクタ 128"/>
        <xdr:cNvCxnSpPr/>
      </xdr:nvCxnSpPr>
      <xdr:spPr>
        <a:xfrm flipV="1">
          <a:off x="7861300" y="689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30"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31" name="n_2ave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32"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76979</xdr:rowOff>
    </xdr:from>
    <xdr:ext cx="469744" cy="259045"/>
    <xdr:sp macro="" textlink="">
      <xdr:nvSpPr>
        <xdr:cNvPr id="133" name="n_1mainValue【図書館】&#10;一人当たり面積"/>
        <xdr:cNvSpPr txBox="1"/>
      </xdr:nvSpPr>
      <xdr:spPr>
        <a:xfrm>
          <a:off x="9391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81551</xdr:rowOff>
    </xdr:from>
    <xdr:ext cx="469744" cy="259045"/>
    <xdr:sp macro="" textlink="">
      <xdr:nvSpPr>
        <xdr:cNvPr id="134" name="n_2mainValue【図書館】&#10;一人当たり面積"/>
        <xdr:cNvSpPr txBox="1"/>
      </xdr:nvSpPr>
      <xdr:spPr>
        <a:xfrm>
          <a:off x="8515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86123</xdr:rowOff>
    </xdr:from>
    <xdr:ext cx="469744" cy="259045"/>
    <xdr:sp macro="" textlink="">
      <xdr:nvSpPr>
        <xdr:cNvPr id="135" name="n_3mainValue【図書館】&#10;一人当たり面積"/>
        <xdr:cNvSpPr txBox="1"/>
      </xdr:nvSpPr>
      <xdr:spPr>
        <a:xfrm>
          <a:off x="7626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6"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0" name="フローチャート: 判断 169"/>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76" name="楕円 175"/>
        <xdr:cNvSpPr/>
      </xdr:nvSpPr>
      <xdr:spPr>
        <a:xfrm>
          <a:off x="4584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132097</xdr:rowOff>
    </xdr:from>
    <xdr:ext cx="405111" cy="259045"/>
    <xdr:sp macro="" textlink="">
      <xdr:nvSpPr>
        <xdr:cNvPr id="177" name="【体育館・プール】&#10;有形固定資産減価償却率該当値テキスト"/>
        <xdr:cNvSpPr txBox="1"/>
      </xdr:nvSpPr>
      <xdr:spPr>
        <a:xfrm>
          <a:off x="4673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32476</xdr:rowOff>
    </xdr:from>
    <xdr:to>
      <xdr:col>20</xdr:col>
      <xdr:colOff>38100</xdr:colOff>
      <xdr:row>57</xdr:row>
      <xdr:rowOff>134076</xdr:rowOff>
    </xdr:to>
    <xdr:sp macro="" textlink="">
      <xdr:nvSpPr>
        <xdr:cNvPr id="178" name="楕円 177"/>
        <xdr:cNvSpPr/>
      </xdr:nvSpPr>
      <xdr:spPr>
        <a:xfrm>
          <a:off x="3746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83276</xdr:rowOff>
    </xdr:from>
    <xdr:to>
      <xdr:col>24</xdr:col>
      <xdr:colOff>63500</xdr:colOff>
      <xdr:row>57</xdr:row>
      <xdr:rowOff>160020</xdr:rowOff>
    </xdr:to>
    <xdr:cxnSp macro="">
      <xdr:nvCxnSpPr>
        <xdr:cNvPr id="179" name="直線コネクタ 178"/>
        <xdr:cNvCxnSpPr/>
      </xdr:nvCxnSpPr>
      <xdr:spPr>
        <a:xfrm>
          <a:off x="3797300" y="9855926"/>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58601</xdr:rowOff>
    </xdr:from>
    <xdr:to>
      <xdr:col>15</xdr:col>
      <xdr:colOff>101600</xdr:colOff>
      <xdr:row>56</xdr:row>
      <xdr:rowOff>160201</xdr:rowOff>
    </xdr:to>
    <xdr:sp macro="" textlink="">
      <xdr:nvSpPr>
        <xdr:cNvPr id="180" name="楕円 179"/>
        <xdr:cNvSpPr/>
      </xdr:nvSpPr>
      <xdr:spPr>
        <a:xfrm>
          <a:off x="2857500" y="96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109401</xdr:rowOff>
    </xdr:from>
    <xdr:to>
      <xdr:col>19</xdr:col>
      <xdr:colOff>177800</xdr:colOff>
      <xdr:row>57</xdr:row>
      <xdr:rowOff>83276</xdr:rowOff>
    </xdr:to>
    <xdr:cxnSp macro="">
      <xdr:nvCxnSpPr>
        <xdr:cNvPr id="181" name="直線コネクタ 180"/>
        <xdr:cNvCxnSpPr/>
      </xdr:nvCxnSpPr>
      <xdr:spPr>
        <a:xfrm>
          <a:off x="2908300" y="9710601"/>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76563</xdr:rowOff>
    </xdr:from>
    <xdr:to>
      <xdr:col>10</xdr:col>
      <xdr:colOff>165100</xdr:colOff>
      <xdr:row>57</xdr:row>
      <xdr:rowOff>6713</xdr:rowOff>
    </xdr:to>
    <xdr:sp macro="" textlink="">
      <xdr:nvSpPr>
        <xdr:cNvPr id="182" name="楕円 181"/>
        <xdr:cNvSpPr/>
      </xdr:nvSpPr>
      <xdr:spPr>
        <a:xfrm>
          <a:off x="1968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109401</xdr:rowOff>
    </xdr:from>
    <xdr:to>
      <xdr:col>15</xdr:col>
      <xdr:colOff>50800</xdr:colOff>
      <xdr:row>56</xdr:row>
      <xdr:rowOff>127363</xdr:rowOff>
    </xdr:to>
    <xdr:cxnSp macro="">
      <xdr:nvCxnSpPr>
        <xdr:cNvPr id="183" name="直線コネクタ 182"/>
        <xdr:cNvCxnSpPr/>
      </xdr:nvCxnSpPr>
      <xdr:spPr>
        <a:xfrm flipV="1">
          <a:off x="2019300" y="97106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84"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5"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102343</xdr:rowOff>
    </xdr:from>
    <xdr:ext cx="405111" cy="259045"/>
    <xdr:sp macro="" textlink="">
      <xdr:nvSpPr>
        <xdr:cNvPr id="186" name="n_3aveValue【体育館・プール】&#10;有形固定資産減価償却率"/>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150603</xdr:rowOff>
    </xdr:from>
    <xdr:ext cx="405111" cy="259045"/>
    <xdr:sp macro="" textlink="">
      <xdr:nvSpPr>
        <xdr:cNvPr id="187" name="n_1mainValue【体育館・プール】&#10;有形固定資産減価償却率"/>
        <xdr:cNvSpPr txBox="1"/>
      </xdr:nvSpPr>
      <xdr:spPr>
        <a:xfrm>
          <a:off x="35820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5278</xdr:rowOff>
    </xdr:from>
    <xdr:ext cx="405111" cy="259045"/>
    <xdr:sp macro="" textlink="">
      <xdr:nvSpPr>
        <xdr:cNvPr id="188" name="n_2mainValue【体育館・プール】&#10;有形固定資産減価償却率"/>
        <xdr:cNvSpPr txBox="1"/>
      </xdr:nvSpPr>
      <xdr:spPr>
        <a:xfrm>
          <a:off x="2705744" y="943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23240</xdr:rowOff>
    </xdr:from>
    <xdr:ext cx="405111" cy="259045"/>
    <xdr:sp macro="" textlink="">
      <xdr:nvSpPr>
        <xdr:cNvPr id="189" name="n_3mainValue【体育館・プール】&#10;有形固定資産減価償却率"/>
        <xdr:cNvSpPr txBox="1"/>
      </xdr:nvSpPr>
      <xdr:spPr>
        <a:xfrm>
          <a:off x="1816744" y="945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218"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21" name="フローチャート: 判断 220"/>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22" name="フローチャート: 判断 221"/>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167132</xdr:rowOff>
    </xdr:from>
    <xdr:to>
      <xdr:col>55</xdr:col>
      <xdr:colOff>50800</xdr:colOff>
      <xdr:row>63</xdr:row>
      <xdr:rowOff>97282</xdr:rowOff>
    </xdr:to>
    <xdr:sp macro="" textlink="">
      <xdr:nvSpPr>
        <xdr:cNvPr id="228" name="楕円 227"/>
        <xdr:cNvSpPr/>
      </xdr:nvSpPr>
      <xdr:spPr>
        <a:xfrm>
          <a:off x="10426700" y="107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145559</xdr:rowOff>
    </xdr:from>
    <xdr:ext cx="469744" cy="259045"/>
    <xdr:sp macro="" textlink="">
      <xdr:nvSpPr>
        <xdr:cNvPr id="229" name="【体育館・プール】&#10;一人当たり面積該当値テキスト"/>
        <xdr:cNvSpPr txBox="1"/>
      </xdr:nvSpPr>
      <xdr:spPr>
        <a:xfrm>
          <a:off x="10515600" y="1077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170942</xdr:rowOff>
    </xdr:from>
    <xdr:to>
      <xdr:col>50</xdr:col>
      <xdr:colOff>165100</xdr:colOff>
      <xdr:row>63</xdr:row>
      <xdr:rowOff>101092</xdr:rowOff>
    </xdr:to>
    <xdr:sp macro="" textlink="">
      <xdr:nvSpPr>
        <xdr:cNvPr id="230" name="楕円 229"/>
        <xdr:cNvSpPr/>
      </xdr:nvSpPr>
      <xdr:spPr>
        <a:xfrm>
          <a:off x="9588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46482</xdr:rowOff>
    </xdr:from>
    <xdr:to>
      <xdr:col>55</xdr:col>
      <xdr:colOff>0</xdr:colOff>
      <xdr:row>63</xdr:row>
      <xdr:rowOff>50292</xdr:rowOff>
    </xdr:to>
    <xdr:cxnSp macro="">
      <xdr:nvCxnSpPr>
        <xdr:cNvPr id="231" name="直線コネクタ 230"/>
        <xdr:cNvCxnSpPr/>
      </xdr:nvCxnSpPr>
      <xdr:spPr>
        <a:xfrm flipV="1">
          <a:off x="9639300" y="1084783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3302</xdr:rowOff>
    </xdr:from>
    <xdr:to>
      <xdr:col>46</xdr:col>
      <xdr:colOff>38100</xdr:colOff>
      <xdr:row>63</xdr:row>
      <xdr:rowOff>104902</xdr:rowOff>
    </xdr:to>
    <xdr:sp macro="" textlink="">
      <xdr:nvSpPr>
        <xdr:cNvPr id="232" name="楕円 231"/>
        <xdr:cNvSpPr/>
      </xdr:nvSpPr>
      <xdr:spPr>
        <a:xfrm>
          <a:off x="8699500" y="1080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50292</xdr:rowOff>
    </xdr:from>
    <xdr:to>
      <xdr:col>50</xdr:col>
      <xdr:colOff>114300</xdr:colOff>
      <xdr:row>63</xdr:row>
      <xdr:rowOff>54102</xdr:rowOff>
    </xdr:to>
    <xdr:cxnSp macro="">
      <xdr:nvCxnSpPr>
        <xdr:cNvPr id="233" name="直線コネクタ 232"/>
        <xdr:cNvCxnSpPr/>
      </xdr:nvCxnSpPr>
      <xdr:spPr>
        <a:xfrm flipV="1">
          <a:off x="8750300" y="1085164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7112</xdr:rowOff>
    </xdr:from>
    <xdr:to>
      <xdr:col>41</xdr:col>
      <xdr:colOff>101600</xdr:colOff>
      <xdr:row>63</xdr:row>
      <xdr:rowOff>108712</xdr:rowOff>
    </xdr:to>
    <xdr:sp macro="" textlink="">
      <xdr:nvSpPr>
        <xdr:cNvPr id="234" name="楕円 233"/>
        <xdr:cNvSpPr/>
      </xdr:nvSpPr>
      <xdr:spPr>
        <a:xfrm>
          <a:off x="7810500" y="10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54102</xdr:rowOff>
    </xdr:from>
    <xdr:to>
      <xdr:col>45</xdr:col>
      <xdr:colOff>177800</xdr:colOff>
      <xdr:row>63</xdr:row>
      <xdr:rowOff>57912</xdr:rowOff>
    </xdr:to>
    <xdr:cxnSp macro="">
      <xdr:nvCxnSpPr>
        <xdr:cNvPr id="235" name="直線コネクタ 234"/>
        <xdr:cNvCxnSpPr/>
      </xdr:nvCxnSpPr>
      <xdr:spPr>
        <a:xfrm flipV="1">
          <a:off x="7861300" y="1085545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126001</xdr:rowOff>
    </xdr:from>
    <xdr:ext cx="469744" cy="259045"/>
    <xdr:sp macro="" textlink="">
      <xdr:nvSpPr>
        <xdr:cNvPr id="236"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168673</xdr:rowOff>
    </xdr:from>
    <xdr:ext cx="469744" cy="259045"/>
    <xdr:sp macro="" textlink="">
      <xdr:nvSpPr>
        <xdr:cNvPr id="237"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38"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92219</xdr:rowOff>
    </xdr:from>
    <xdr:ext cx="469744" cy="259045"/>
    <xdr:sp macro="" textlink="">
      <xdr:nvSpPr>
        <xdr:cNvPr id="239" name="n_1mainValue【体育館・プール】&#10;一人当たり面積"/>
        <xdr:cNvSpPr txBox="1"/>
      </xdr:nvSpPr>
      <xdr:spPr>
        <a:xfrm>
          <a:off x="93917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96029</xdr:rowOff>
    </xdr:from>
    <xdr:ext cx="469744" cy="259045"/>
    <xdr:sp macro="" textlink="">
      <xdr:nvSpPr>
        <xdr:cNvPr id="240" name="n_2mainValue【体育館・プール】&#10;一人当たり面積"/>
        <xdr:cNvSpPr txBox="1"/>
      </xdr:nvSpPr>
      <xdr:spPr>
        <a:xfrm>
          <a:off x="8515427" y="108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99839</xdr:rowOff>
    </xdr:from>
    <xdr:ext cx="469744" cy="259045"/>
    <xdr:sp macro="" textlink="">
      <xdr:nvSpPr>
        <xdr:cNvPr id="241" name="n_3mainValue【体育館・プール】&#10;一人当たり面積"/>
        <xdr:cNvSpPr txBox="1"/>
      </xdr:nvSpPr>
      <xdr:spPr>
        <a:xfrm>
          <a:off x="7626427" y="109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2" name="正方形/長方形 2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3" name="正方形/長方形 2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4" name="正方形/長方形 2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5" name="正方形/長方形 2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6" name="正方形/長方形 2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7" name="正方形/長方形 2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8" name="正方形/長方形 2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9" name="正方形/長方形 28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0" name="正方形/長方形 2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1" name="正方形/長方形 2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2" name="正方形/長方形 2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3" name="正方形/長方形 2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4" name="正方形/長方形 2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5" name="正方形/長方形 2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6" name="正方形/長方形 2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7" name="正方形/長方形 29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8" name="正方形/長方形 2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9" name="正方形/長方形 2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0" name="正方形/長方形 2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1" name="正方形/長方形 3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2" name="正方形/長方形 3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3" name="正方形/長方形 3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4" name="正方形/長方形 3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5" name="正方形/長方形 30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6" name="正方形/長方形 3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7" name="正方形/長方形 3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8" name="正方形/長方形 3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9" name="正方形/長方形 3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0" name="正方形/長方形 3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1" name="正方形/長方形 3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2" name="正方形/長方形 3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3" name="正方形/長方形 3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4" name="テキスト ボックス 3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5" name="直線コネクタ 3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16" name="直線コネクタ 31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17" name="テキスト ボックス 31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18" name="直線コネクタ 31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9" name="テキスト ボックス 31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0" name="直線コネクタ 31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1" name="テキスト ボックス 32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2" name="直線コネクタ 32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3" name="テキスト ボックス 32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4" name="直線コネクタ 32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5" name="テキスト ボックス 32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6" name="直線コネクタ 32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27" name="テキスト ボックス 32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8" name="直線コネクタ 3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29" name="テキスト ボックス 32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331" name="直線コネクタ 330"/>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332"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333" name="直線コネクタ 332"/>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3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35" name="直線コネクタ 33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336" name="【消防施設】&#10;有形固定資産減価償却率平均値テキスト"/>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337" name="フローチャート: 判断 336"/>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338" name="フローチャート: 判断 337"/>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339" name="フローチャート: 判断 338"/>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340" name="フローチャート: 判断 339"/>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1" name="テキスト ボックス 3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2" name="テキスト ボックス 3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3" name="テキスト ボックス 3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4" name="テキスト ボックス 3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5" name="テキスト ボックス 3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72208</xdr:rowOff>
    </xdr:from>
    <xdr:to>
      <xdr:col>85</xdr:col>
      <xdr:colOff>177800</xdr:colOff>
      <xdr:row>79</xdr:row>
      <xdr:rowOff>2358</xdr:rowOff>
    </xdr:to>
    <xdr:sp macro="" textlink="">
      <xdr:nvSpPr>
        <xdr:cNvPr id="346" name="楕円 345"/>
        <xdr:cNvSpPr/>
      </xdr:nvSpPr>
      <xdr:spPr>
        <a:xfrm>
          <a:off x="162687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95085</xdr:rowOff>
    </xdr:from>
    <xdr:ext cx="405111" cy="259045"/>
    <xdr:sp macro="" textlink="">
      <xdr:nvSpPr>
        <xdr:cNvPr id="347" name="【消防施設】&#10;有形固定資産減価償却率該当値テキスト"/>
        <xdr:cNvSpPr txBox="1"/>
      </xdr:nvSpPr>
      <xdr:spPr>
        <a:xfrm>
          <a:off x="16357600" y="1329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101600</xdr:rowOff>
    </xdr:from>
    <xdr:to>
      <xdr:col>81</xdr:col>
      <xdr:colOff>101600</xdr:colOff>
      <xdr:row>79</xdr:row>
      <xdr:rowOff>31750</xdr:rowOff>
    </xdr:to>
    <xdr:sp macro="" textlink="">
      <xdr:nvSpPr>
        <xdr:cNvPr id="348" name="楕円 347"/>
        <xdr:cNvSpPr/>
      </xdr:nvSpPr>
      <xdr:spPr>
        <a:xfrm>
          <a:off x="15430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123008</xdr:rowOff>
    </xdr:from>
    <xdr:to>
      <xdr:col>85</xdr:col>
      <xdr:colOff>127000</xdr:colOff>
      <xdr:row>78</xdr:row>
      <xdr:rowOff>152400</xdr:rowOff>
    </xdr:to>
    <xdr:cxnSp macro="">
      <xdr:nvCxnSpPr>
        <xdr:cNvPr id="349" name="直線コネクタ 348"/>
        <xdr:cNvCxnSpPr/>
      </xdr:nvCxnSpPr>
      <xdr:spPr>
        <a:xfrm flipV="1">
          <a:off x="15481300" y="1349610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127726</xdr:rowOff>
    </xdr:from>
    <xdr:to>
      <xdr:col>76</xdr:col>
      <xdr:colOff>165100</xdr:colOff>
      <xdr:row>79</xdr:row>
      <xdr:rowOff>57876</xdr:rowOff>
    </xdr:to>
    <xdr:sp macro="" textlink="">
      <xdr:nvSpPr>
        <xdr:cNvPr id="350" name="楕円 349"/>
        <xdr:cNvSpPr/>
      </xdr:nvSpPr>
      <xdr:spPr>
        <a:xfrm>
          <a:off x="14541500" y="135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152400</xdr:rowOff>
    </xdr:from>
    <xdr:to>
      <xdr:col>81</xdr:col>
      <xdr:colOff>50800</xdr:colOff>
      <xdr:row>79</xdr:row>
      <xdr:rowOff>7076</xdr:rowOff>
    </xdr:to>
    <xdr:cxnSp macro="">
      <xdr:nvCxnSpPr>
        <xdr:cNvPr id="351" name="直線コネクタ 350"/>
        <xdr:cNvCxnSpPr/>
      </xdr:nvCxnSpPr>
      <xdr:spPr>
        <a:xfrm flipV="1">
          <a:off x="14592300" y="135255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16692</xdr:rowOff>
    </xdr:from>
    <xdr:to>
      <xdr:col>72</xdr:col>
      <xdr:colOff>38100</xdr:colOff>
      <xdr:row>80</xdr:row>
      <xdr:rowOff>118292</xdr:rowOff>
    </xdr:to>
    <xdr:sp macro="" textlink="">
      <xdr:nvSpPr>
        <xdr:cNvPr id="352" name="楕円 351"/>
        <xdr:cNvSpPr/>
      </xdr:nvSpPr>
      <xdr:spPr>
        <a:xfrm>
          <a:off x="13652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7076</xdr:rowOff>
    </xdr:from>
    <xdr:to>
      <xdr:col>76</xdr:col>
      <xdr:colOff>114300</xdr:colOff>
      <xdr:row>80</xdr:row>
      <xdr:rowOff>67492</xdr:rowOff>
    </xdr:to>
    <xdr:cxnSp macro="">
      <xdr:nvCxnSpPr>
        <xdr:cNvPr id="353" name="直線コネクタ 352"/>
        <xdr:cNvCxnSpPr/>
      </xdr:nvCxnSpPr>
      <xdr:spPr>
        <a:xfrm flipV="1">
          <a:off x="13703300" y="13551626"/>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8182</xdr:rowOff>
    </xdr:from>
    <xdr:ext cx="405111" cy="259045"/>
    <xdr:sp macro="" textlink="">
      <xdr:nvSpPr>
        <xdr:cNvPr id="354" name="n_1aveValue【消防施設】&#10;有形固定資産減価償却率"/>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127379</xdr:rowOff>
    </xdr:from>
    <xdr:ext cx="405111" cy="259045"/>
    <xdr:sp macro="" textlink="">
      <xdr:nvSpPr>
        <xdr:cNvPr id="355"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101254</xdr:rowOff>
    </xdr:from>
    <xdr:ext cx="405111" cy="259045"/>
    <xdr:sp macro="" textlink="">
      <xdr:nvSpPr>
        <xdr:cNvPr id="356" name="n_3aveValue【消防施設】&#10;有形固定資産減価償却率"/>
        <xdr:cNvSpPr txBox="1"/>
      </xdr:nvSpPr>
      <xdr:spPr>
        <a:xfrm>
          <a:off x="13500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48277</xdr:rowOff>
    </xdr:from>
    <xdr:ext cx="405111" cy="259045"/>
    <xdr:sp macro="" textlink="">
      <xdr:nvSpPr>
        <xdr:cNvPr id="357" name="n_1mainValue【消防施設】&#10;有形固定資産減価償却率"/>
        <xdr:cNvSpPr txBox="1"/>
      </xdr:nvSpPr>
      <xdr:spPr>
        <a:xfrm>
          <a:off x="15266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74403</xdr:rowOff>
    </xdr:from>
    <xdr:ext cx="405111" cy="259045"/>
    <xdr:sp macro="" textlink="">
      <xdr:nvSpPr>
        <xdr:cNvPr id="358" name="n_2mainValue【消防施設】&#10;有形固定資産減価償却率"/>
        <xdr:cNvSpPr txBox="1"/>
      </xdr:nvSpPr>
      <xdr:spPr>
        <a:xfrm>
          <a:off x="14389744" y="132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134819</xdr:rowOff>
    </xdr:from>
    <xdr:ext cx="405111" cy="259045"/>
    <xdr:sp macro="" textlink="">
      <xdr:nvSpPr>
        <xdr:cNvPr id="359" name="n_3mainValue【消防施設】&#10;有形固定資産減価償却率"/>
        <xdr:cNvSpPr txBox="1"/>
      </xdr:nvSpPr>
      <xdr:spPr>
        <a:xfrm>
          <a:off x="13500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0" name="正方形/長方形 3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1" name="正方形/長方形 3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2" name="正方形/長方形 3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3" name="正方形/長方形 3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4" name="正方形/長方形 3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5" name="正方形/長方形 3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6" name="正方形/長方形 3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7" name="正方形/長方形 3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8" name="テキスト ボックス 3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9" name="直線コネクタ 3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70" name="直線コネクタ 36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71" name="テキスト ボックス 37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72" name="直線コネクタ 37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73" name="テキスト ボックス 37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74" name="直線コネクタ 3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75" name="テキスト ボックス 3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76" name="直線コネクタ 37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77" name="テキスト ボックス 37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78" name="直線コネクタ 37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79" name="テキスト ボックス 37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0" name="直線コネクタ 3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1" name="テキスト ボックス 3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383" name="直線コネクタ 382"/>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384"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385" name="直線コネクタ 384"/>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386"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387" name="直線コネクタ 386"/>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388" name="【消防施設】&#10;一人当たり面積平均値テキスト"/>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389" name="フローチャート: 判断 388"/>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390" name="フローチャート: 判断 38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391" name="フローチャート: 判断 390"/>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392" name="フローチャート: 判断 391"/>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93" name="テキスト ボックス 3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4" name="テキスト ボックス 3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5" name="テキスト ボックス 3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6" name="テキスト ボックス 3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7" name="テキスト ボックス 3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153036</xdr:rowOff>
    </xdr:from>
    <xdr:to>
      <xdr:col>116</xdr:col>
      <xdr:colOff>114300</xdr:colOff>
      <xdr:row>82</xdr:row>
      <xdr:rowOff>83186</xdr:rowOff>
    </xdr:to>
    <xdr:sp macro="" textlink="">
      <xdr:nvSpPr>
        <xdr:cNvPr id="398" name="楕円 397"/>
        <xdr:cNvSpPr/>
      </xdr:nvSpPr>
      <xdr:spPr>
        <a:xfrm>
          <a:off x="22110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4463</xdr:rowOff>
    </xdr:from>
    <xdr:ext cx="469744" cy="259045"/>
    <xdr:sp macro="" textlink="">
      <xdr:nvSpPr>
        <xdr:cNvPr id="399" name="【消防施設】&#10;一人当たり面積該当値テキスト"/>
        <xdr:cNvSpPr txBox="1"/>
      </xdr:nvSpPr>
      <xdr:spPr>
        <a:xfrm>
          <a:off x="22199600" y="1389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170180</xdr:rowOff>
    </xdr:from>
    <xdr:to>
      <xdr:col>112</xdr:col>
      <xdr:colOff>38100</xdr:colOff>
      <xdr:row>82</xdr:row>
      <xdr:rowOff>100330</xdr:rowOff>
    </xdr:to>
    <xdr:sp macro="" textlink="">
      <xdr:nvSpPr>
        <xdr:cNvPr id="400" name="楕円 399"/>
        <xdr:cNvSpPr/>
      </xdr:nvSpPr>
      <xdr:spPr>
        <a:xfrm>
          <a:off x="2127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32386</xdr:rowOff>
    </xdr:from>
    <xdr:to>
      <xdr:col>116</xdr:col>
      <xdr:colOff>63500</xdr:colOff>
      <xdr:row>82</xdr:row>
      <xdr:rowOff>49530</xdr:rowOff>
    </xdr:to>
    <xdr:cxnSp macro="">
      <xdr:nvCxnSpPr>
        <xdr:cNvPr id="401" name="直線コネクタ 400"/>
        <xdr:cNvCxnSpPr/>
      </xdr:nvCxnSpPr>
      <xdr:spPr>
        <a:xfrm flipV="1">
          <a:off x="21323300" y="1409128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12064</xdr:rowOff>
    </xdr:from>
    <xdr:to>
      <xdr:col>107</xdr:col>
      <xdr:colOff>101600</xdr:colOff>
      <xdr:row>82</xdr:row>
      <xdr:rowOff>113664</xdr:rowOff>
    </xdr:to>
    <xdr:sp macro="" textlink="">
      <xdr:nvSpPr>
        <xdr:cNvPr id="402" name="楕円 401"/>
        <xdr:cNvSpPr/>
      </xdr:nvSpPr>
      <xdr:spPr>
        <a:xfrm>
          <a:off x="20383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49530</xdr:rowOff>
    </xdr:from>
    <xdr:to>
      <xdr:col>111</xdr:col>
      <xdr:colOff>177800</xdr:colOff>
      <xdr:row>82</xdr:row>
      <xdr:rowOff>62864</xdr:rowOff>
    </xdr:to>
    <xdr:cxnSp macro="">
      <xdr:nvCxnSpPr>
        <xdr:cNvPr id="403" name="直線コネクタ 402"/>
        <xdr:cNvCxnSpPr/>
      </xdr:nvCxnSpPr>
      <xdr:spPr>
        <a:xfrm flipV="1">
          <a:off x="20434300" y="1410843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404" name="楕円 403"/>
        <xdr:cNvSpPr/>
      </xdr:nvSpPr>
      <xdr:spPr>
        <a:xfrm>
          <a:off x="19494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62864</xdr:rowOff>
    </xdr:from>
    <xdr:to>
      <xdr:col>107</xdr:col>
      <xdr:colOff>50800</xdr:colOff>
      <xdr:row>82</xdr:row>
      <xdr:rowOff>78105</xdr:rowOff>
    </xdr:to>
    <xdr:cxnSp macro="">
      <xdr:nvCxnSpPr>
        <xdr:cNvPr id="405" name="直線コネクタ 404"/>
        <xdr:cNvCxnSpPr/>
      </xdr:nvCxnSpPr>
      <xdr:spPr>
        <a:xfrm flipV="1">
          <a:off x="19545300" y="1412176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406"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93363</xdr:rowOff>
    </xdr:from>
    <xdr:ext cx="469744" cy="259045"/>
    <xdr:sp macro="" textlink="">
      <xdr:nvSpPr>
        <xdr:cNvPr id="407" name="n_2aveValue【消防施設】&#10;一人当たり面積"/>
        <xdr:cNvSpPr txBox="1"/>
      </xdr:nvSpPr>
      <xdr:spPr>
        <a:xfrm>
          <a:off x="20199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131463</xdr:rowOff>
    </xdr:from>
    <xdr:ext cx="469744" cy="259045"/>
    <xdr:sp macro="" textlink="">
      <xdr:nvSpPr>
        <xdr:cNvPr id="408" name="n_3aveValue【消防施設】&#10;一人当たり面積"/>
        <xdr:cNvSpPr txBox="1"/>
      </xdr:nvSpPr>
      <xdr:spPr>
        <a:xfrm>
          <a:off x="19310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116857</xdr:rowOff>
    </xdr:from>
    <xdr:ext cx="469744" cy="259045"/>
    <xdr:sp macro="" textlink="">
      <xdr:nvSpPr>
        <xdr:cNvPr id="409" name="n_1mainValue【消防施設】&#10;一人当たり面積"/>
        <xdr:cNvSpPr txBox="1"/>
      </xdr:nvSpPr>
      <xdr:spPr>
        <a:xfrm>
          <a:off x="2107572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130191</xdr:rowOff>
    </xdr:from>
    <xdr:ext cx="469744" cy="259045"/>
    <xdr:sp macro="" textlink="">
      <xdr:nvSpPr>
        <xdr:cNvPr id="410" name="n_2mainValue【消防施設】&#10;一人当たり面積"/>
        <xdr:cNvSpPr txBox="1"/>
      </xdr:nvSpPr>
      <xdr:spPr>
        <a:xfrm>
          <a:off x="20199427" y="1384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411" name="n_3mainValue【消防施設】&#10;一人当たり面積"/>
        <xdr:cNvSpPr txBox="1"/>
      </xdr:nvSpPr>
      <xdr:spPr>
        <a:xfrm>
          <a:off x="19310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2" name="正方形/長方形 4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3" name="正方形/長方形 4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4" name="正方形/長方形 4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5" name="正方形/長方形 4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6" name="正方形/長方形 4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7" name="正方形/長方形 4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8" name="正方形/長方形 4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9" name="正方形/長方形 4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0" name="テキスト ボックス 4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1" name="直線コネクタ 4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22" name="直線コネクタ 4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23" name="テキスト ボックス 42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24" name="直線コネクタ 4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25" name="テキスト ボックス 4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6" name="直線コネクタ 4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7" name="テキスト ボックス 4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28" name="直線コネクタ 4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29" name="テキスト ボックス 4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0" name="直線コネクタ 4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31" name="テキスト ボックス 43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2" name="直線コネクタ 4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3" name="テキスト ボックス 4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35" name="直線コネクタ 43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3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37" name="直線コネクタ 43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3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39" name="直線コネクタ 43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440" name="【庁舎】&#10;有形固定資産減価償却率平均値テキスト"/>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441" name="フローチャート: 判断 440"/>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442" name="フローチャート: 判断 441"/>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443" name="フローチャート: 判断 442"/>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444" name="フローチャート: 判断 443"/>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5" name="テキスト ボックス 4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6" name="テキスト ボックス 4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7" name="テキスト ボックス 4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8" name="テキスト ボックス 4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9" name="テキスト ボックス 4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96520</xdr:rowOff>
    </xdr:from>
    <xdr:to>
      <xdr:col>85</xdr:col>
      <xdr:colOff>177800</xdr:colOff>
      <xdr:row>105</xdr:row>
      <xdr:rowOff>26670</xdr:rowOff>
    </xdr:to>
    <xdr:sp macro="" textlink="">
      <xdr:nvSpPr>
        <xdr:cNvPr id="450" name="楕円 449"/>
        <xdr:cNvSpPr/>
      </xdr:nvSpPr>
      <xdr:spPr>
        <a:xfrm>
          <a:off x="162687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74947</xdr:rowOff>
    </xdr:from>
    <xdr:ext cx="405111" cy="259045"/>
    <xdr:sp macro="" textlink="">
      <xdr:nvSpPr>
        <xdr:cNvPr id="451" name="【庁舎】&#10;有形固定資産減価償却率該当値テキスト"/>
        <xdr:cNvSpPr txBox="1"/>
      </xdr:nvSpPr>
      <xdr:spPr>
        <a:xfrm>
          <a:off x="16357600"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157480</xdr:rowOff>
    </xdr:from>
    <xdr:to>
      <xdr:col>81</xdr:col>
      <xdr:colOff>101600</xdr:colOff>
      <xdr:row>105</xdr:row>
      <xdr:rowOff>87630</xdr:rowOff>
    </xdr:to>
    <xdr:sp macro="" textlink="">
      <xdr:nvSpPr>
        <xdr:cNvPr id="452" name="楕円 451"/>
        <xdr:cNvSpPr/>
      </xdr:nvSpPr>
      <xdr:spPr>
        <a:xfrm>
          <a:off x="1543050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147320</xdr:rowOff>
    </xdr:from>
    <xdr:to>
      <xdr:col>85</xdr:col>
      <xdr:colOff>127000</xdr:colOff>
      <xdr:row>105</xdr:row>
      <xdr:rowOff>36830</xdr:rowOff>
    </xdr:to>
    <xdr:cxnSp macro="">
      <xdr:nvCxnSpPr>
        <xdr:cNvPr id="453" name="直線コネクタ 452"/>
        <xdr:cNvCxnSpPr/>
      </xdr:nvCxnSpPr>
      <xdr:spPr>
        <a:xfrm flipV="1">
          <a:off x="15481300" y="17978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46989</xdr:rowOff>
    </xdr:from>
    <xdr:to>
      <xdr:col>76</xdr:col>
      <xdr:colOff>165100</xdr:colOff>
      <xdr:row>105</xdr:row>
      <xdr:rowOff>148589</xdr:rowOff>
    </xdr:to>
    <xdr:sp macro="" textlink="">
      <xdr:nvSpPr>
        <xdr:cNvPr id="454" name="楕円 453"/>
        <xdr:cNvSpPr/>
      </xdr:nvSpPr>
      <xdr:spPr>
        <a:xfrm>
          <a:off x="14541500" y="180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36830</xdr:rowOff>
    </xdr:from>
    <xdr:to>
      <xdr:col>81</xdr:col>
      <xdr:colOff>50800</xdr:colOff>
      <xdr:row>105</xdr:row>
      <xdr:rowOff>97789</xdr:rowOff>
    </xdr:to>
    <xdr:cxnSp macro="">
      <xdr:nvCxnSpPr>
        <xdr:cNvPr id="455" name="直線コネクタ 454"/>
        <xdr:cNvCxnSpPr/>
      </xdr:nvCxnSpPr>
      <xdr:spPr>
        <a:xfrm flipV="1">
          <a:off x="14592300" y="18039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68580</xdr:rowOff>
    </xdr:from>
    <xdr:to>
      <xdr:col>72</xdr:col>
      <xdr:colOff>38100</xdr:colOff>
      <xdr:row>103</xdr:row>
      <xdr:rowOff>170180</xdr:rowOff>
    </xdr:to>
    <xdr:sp macro="" textlink="">
      <xdr:nvSpPr>
        <xdr:cNvPr id="456" name="楕円 455"/>
        <xdr:cNvSpPr/>
      </xdr:nvSpPr>
      <xdr:spPr>
        <a:xfrm>
          <a:off x="13652500" y="177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119380</xdr:rowOff>
    </xdr:from>
    <xdr:to>
      <xdr:col>76</xdr:col>
      <xdr:colOff>114300</xdr:colOff>
      <xdr:row>105</xdr:row>
      <xdr:rowOff>97789</xdr:rowOff>
    </xdr:to>
    <xdr:cxnSp macro="">
      <xdr:nvCxnSpPr>
        <xdr:cNvPr id="457" name="直線コネクタ 456"/>
        <xdr:cNvCxnSpPr/>
      </xdr:nvCxnSpPr>
      <xdr:spPr>
        <a:xfrm>
          <a:off x="13703300" y="17778730"/>
          <a:ext cx="889000" cy="3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19066</xdr:rowOff>
    </xdr:from>
    <xdr:ext cx="405111" cy="259045"/>
    <xdr:sp macro="" textlink="">
      <xdr:nvSpPr>
        <xdr:cNvPr id="458" name="n_1aveValue【庁舎】&#10;有形固定資産減価償却率"/>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165116</xdr:rowOff>
    </xdr:from>
    <xdr:ext cx="405111" cy="259045"/>
    <xdr:sp macro="" textlink="">
      <xdr:nvSpPr>
        <xdr:cNvPr id="459" name="n_2aveValue【庁舎】&#10;有形固定資産減価償却率"/>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146066</xdr:rowOff>
    </xdr:from>
    <xdr:ext cx="405111" cy="259045"/>
    <xdr:sp macro="" textlink="">
      <xdr:nvSpPr>
        <xdr:cNvPr id="460" name="n_3aveValue【庁舎】&#10;有形固定資産減価償却率"/>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78757</xdr:rowOff>
    </xdr:from>
    <xdr:ext cx="405111" cy="259045"/>
    <xdr:sp macro="" textlink="">
      <xdr:nvSpPr>
        <xdr:cNvPr id="461" name="n_1mainValue【庁舎】&#10;有形固定資産減価償却率"/>
        <xdr:cNvSpPr txBox="1"/>
      </xdr:nvSpPr>
      <xdr:spPr>
        <a:xfrm>
          <a:off x="15266044" y="1808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139716</xdr:rowOff>
    </xdr:from>
    <xdr:ext cx="405111" cy="259045"/>
    <xdr:sp macro="" textlink="">
      <xdr:nvSpPr>
        <xdr:cNvPr id="462" name="n_2mainValue【庁舎】&#10;有形固定資産減価償却率"/>
        <xdr:cNvSpPr txBox="1"/>
      </xdr:nvSpPr>
      <xdr:spPr>
        <a:xfrm>
          <a:off x="14389744" y="1814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15257</xdr:rowOff>
    </xdr:from>
    <xdr:ext cx="405111" cy="259045"/>
    <xdr:sp macro="" textlink="">
      <xdr:nvSpPr>
        <xdr:cNvPr id="463" name="n_3mainValue【庁舎】&#10;有形固定資産減価償却率"/>
        <xdr:cNvSpPr txBox="1"/>
      </xdr:nvSpPr>
      <xdr:spPr>
        <a:xfrm>
          <a:off x="135007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4" name="正方形/長方形 4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5" name="正方形/長方形 4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6" name="正方形/長方形 4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7" name="正方形/長方形 4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8" name="正方形/長方形 4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9" name="正方形/長方形 4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0" name="正方形/長方形 4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1" name="正方形/長方形 4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2" name="テキスト ボックス 4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3" name="直線コネクタ 4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74" name="直線コネクタ 4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75" name="テキスト ボックス 4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76" name="直線コネクタ 4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77" name="テキスト ボックス 4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78" name="直線コネクタ 4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79" name="テキスト ボックス 4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80" name="直線コネクタ 4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81" name="テキスト ボックス 4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82" name="直線コネクタ 4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83" name="テキスト ボックス 4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84" name="直線コネクタ 4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85" name="テキスト ボックス 484"/>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6" name="直線コネクタ 4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87" name="テキスト ボックス 48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489" name="直線コネクタ 488"/>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490"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491" name="直線コネクタ 490"/>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492"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493" name="直線コネクタ 492"/>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494"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495" name="フローチャート: 判断 494"/>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496" name="フローチャート: 判断 495"/>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497" name="フローチャート: 判断 496"/>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498" name="フローチャート: 判断 497"/>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9" name="テキスト ボックス 4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0" name="テキスト ボックス 4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1" name="テキスト ボックス 5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2" name="テキスト ボックス 5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3" name="テキスト ボックス 5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86305</xdr:rowOff>
    </xdr:from>
    <xdr:to>
      <xdr:col>116</xdr:col>
      <xdr:colOff>114300</xdr:colOff>
      <xdr:row>109</xdr:row>
      <xdr:rowOff>16455</xdr:rowOff>
    </xdr:to>
    <xdr:sp macro="" textlink="">
      <xdr:nvSpPr>
        <xdr:cNvPr id="504" name="楕円 503"/>
        <xdr:cNvSpPr/>
      </xdr:nvSpPr>
      <xdr:spPr>
        <a:xfrm>
          <a:off x="22110700" y="186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16726</xdr:rowOff>
    </xdr:from>
    <xdr:ext cx="469744" cy="259045"/>
    <xdr:sp macro="" textlink="">
      <xdr:nvSpPr>
        <xdr:cNvPr id="505" name="【庁舎】&#10;一人当たり面積該当値テキスト"/>
        <xdr:cNvSpPr txBox="1"/>
      </xdr:nvSpPr>
      <xdr:spPr>
        <a:xfrm>
          <a:off x="22199600" y="1853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87939</xdr:rowOff>
    </xdr:from>
    <xdr:to>
      <xdr:col>112</xdr:col>
      <xdr:colOff>38100</xdr:colOff>
      <xdr:row>109</xdr:row>
      <xdr:rowOff>18089</xdr:rowOff>
    </xdr:to>
    <xdr:sp macro="" textlink="">
      <xdr:nvSpPr>
        <xdr:cNvPr id="506" name="楕円 505"/>
        <xdr:cNvSpPr/>
      </xdr:nvSpPr>
      <xdr:spPr>
        <a:xfrm>
          <a:off x="21272500" y="186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137105</xdr:rowOff>
    </xdr:from>
    <xdr:to>
      <xdr:col>116</xdr:col>
      <xdr:colOff>63500</xdr:colOff>
      <xdr:row>108</xdr:row>
      <xdr:rowOff>138739</xdr:rowOff>
    </xdr:to>
    <xdr:cxnSp macro="">
      <xdr:nvCxnSpPr>
        <xdr:cNvPr id="507" name="直線コネクタ 506"/>
        <xdr:cNvCxnSpPr/>
      </xdr:nvCxnSpPr>
      <xdr:spPr>
        <a:xfrm flipV="1">
          <a:off x="21323300" y="1865370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89244</xdr:rowOff>
    </xdr:from>
    <xdr:to>
      <xdr:col>107</xdr:col>
      <xdr:colOff>101600</xdr:colOff>
      <xdr:row>109</xdr:row>
      <xdr:rowOff>19394</xdr:rowOff>
    </xdr:to>
    <xdr:sp macro="" textlink="">
      <xdr:nvSpPr>
        <xdr:cNvPr id="508" name="楕円 507"/>
        <xdr:cNvSpPr/>
      </xdr:nvSpPr>
      <xdr:spPr>
        <a:xfrm>
          <a:off x="20383500" y="186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138739</xdr:rowOff>
    </xdr:from>
    <xdr:to>
      <xdr:col>111</xdr:col>
      <xdr:colOff>177800</xdr:colOff>
      <xdr:row>108</xdr:row>
      <xdr:rowOff>140044</xdr:rowOff>
    </xdr:to>
    <xdr:cxnSp macro="">
      <xdr:nvCxnSpPr>
        <xdr:cNvPr id="509" name="直線コネクタ 508"/>
        <xdr:cNvCxnSpPr/>
      </xdr:nvCxnSpPr>
      <xdr:spPr>
        <a:xfrm flipV="1">
          <a:off x="20434300" y="18655339"/>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90388</xdr:rowOff>
    </xdr:from>
    <xdr:to>
      <xdr:col>102</xdr:col>
      <xdr:colOff>165100</xdr:colOff>
      <xdr:row>109</xdr:row>
      <xdr:rowOff>20538</xdr:rowOff>
    </xdr:to>
    <xdr:sp macro="" textlink="">
      <xdr:nvSpPr>
        <xdr:cNvPr id="510" name="楕円 509"/>
        <xdr:cNvSpPr/>
      </xdr:nvSpPr>
      <xdr:spPr>
        <a:xfrm>
          <a:off x="19494500" y="186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140044</xdr:rowOff>
    </xdr:from>
    <xdr:to>
      <xdr:col>107</xdr:col>
      <xdr:colOff>50800</xdr:colOff>
      <xdr:row>108</xdr:row>
      <xdr:rowOff>141188</xdr:rowOff>
    </xdr:to>
    <xdr:cxnSp macro="">
      <xdr:nvCxnSpPr>
        <xdr:cNvPr id="511" name="直線コネクタ 510"/>
        <xdr:cNvCxnSpPr/>
      </xdr:nvCxnSpPr>
      <xdr:spPr>
        <a:xfrm flipV="1">
          <a:off x="19545300" y="1865664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512"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4897</xdr:rowOff>
    </xdr:from>
    <xdr:ext cx="469744" cy="259045"/>
    <xdr:sp macro="" textlink="">
      <xdr:nvSpPr>
        <xdr:cNvPr id="513"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514"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9216</xdr:rowOff>
    </xdr:from>
    <xdr:ext cx="469744" cy="259045"/>
    <xdr:sp macro="" textlink="">
      <xdr:nvSpPr>
        <xdr:cNvPr id="515" name="n_1mainValue【庁舎】&#10;一人当たり面積"/>
        <xdr:cNvSpPr txBox="1"/>
      </xdr:nvSpPr>
      <xdr:spPr>
        <a:xfrm>
          <a:off x="21075727" y="1869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10521</xdr:rowOff>
    </xdr:from>
    <xdr:ext cx="469744" cy="259045"/>
    <xdr:sp macro="" textlink="">
      <xdr:nvSpPr>
        <xdr:cNvPr id="516" name="n_2mainValue【庁舎】&#10;一人当たり面積"/>
        <xdr:cNvSpPr txBox="1"/>
      </xdr:nvSpPr>
      <xdr:spPr>
        <a:xfrm>
          <a:off x="20199427" y="1869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11665</xdr:rowOff>
    </xdr:from>
    <xdr:ext cx="469744" cy="259045"/>
    <xdr:sp macro="" textlink="">
      <xdr:nvSpPr>
        <xdr:cNvPr id="517" name="n_3mainValue【庁舎】&#10;一人当たり面積"/>
        <xdr:cNvSpPr txBox="1"/>
      </xdr:nvSpPr>
      <xdr:spPr>
        <a:xfrm>
          <a:off x="19310427" y="1869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8" name="正方形/長方形 5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9" name="正方形/長方形 5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0" name="テキスト ボックス 5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類似団体と比較すると、図書館、体育館・プール、消防施設とも、有形固定資産減価償却率が高くなっている。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体育館・プールについては、町民体育館の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床等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の改修工事を行ったことにより、減価償却率は前年度より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図書館施設においては、建物の大半が耐用年数を経過していることから、有形固定資産減価償却率は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％と非常に高い数値となったが、今後、公民館や子育て支援施設を兼ね備えた複合施設の建設により更新を行う予定である。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その他の施設においても老朽化が進んでいることから、今後策定する個別施設計画に基づき長寿命化等を進めていくこととする。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岩手県軽米町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9,193
9,110
245.82
6,446,618
6,167,814
276,218
3,868,470
7,713,520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再生可能エネルギー事業に係る税収の増等により近年上昇傾向にあるが、人口減少や全国平均を大きく上回る高齢化率（平成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年度末</a:t>
          </a:r>
          <a:r>
            <a:rPr kumimoji="1" lang="en-US" altLang="ja-JP" sz="1200">
              <a:latin typeface="ＭＳ Ｐゴシック" panose="020B0600070205080204" pitchFamily="50" charset="-128"/>
              <a:ea typeface="ＭＳ Ｐゴシック" panose="020B0600070205080204" pitchFamily="50" charset="-128"/>
            </a:rPr>
            <a:t>39.3</a:t>
          </a:r>
          <a:r>
            <a:rPr kumimoji="1" lang="ja-JP" altLang="en-US" sz="1200">
              <a:latin typeface="ＭＳ Ｐゴシック" panose="020B0600070205080204" pitchFamily="50" charset="-128"/>
              <a:ea typeface="ＭＳ Ｐゴシック" panose="020B0600070205080204" pitchFamily="50" charset="-128"/>
            </a:rPr>
            <a:t>％）に加え、町内に中心となる産業がないことなどにより財政基盤が弱く、類似団体平均値を下回っている。組織の見直しや計画的な定員管理等により行政の効率化に努めているが、今後も軽米町総合発展計画や軽米町人口ビジョン・総合戦略に沿った施策の推進による活力ある町づくりを進めるとともに、企業誘致等による雇用の創出を図ること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60778</xdr:rowOff>
    </xdr:to>
    <xdr:cxnSp macro="">
      <xdr:nvCxnSpPr>
        <xdr:cNvPr id="70" name="直線コネクタ 69"/>
        <xdr:cNvCxnSpPr/>
      </xdr:nvCxnSpPr>
      <xdr:spPr>
        <a:xfrm flipV="1">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78015</xdr:rowOff>
    </xdr:to>
    <xdr:cxnSp macro="">
      <xdr:nvCxnSpPr>
        <xdr:cNvPr id="73" name="直線コネクタ 72"/>
        <xdr:cNvCxnSpPr/>
      </xdr:nvCxnSpPr>
      <xdr:spPr>
        <a:xfrm flipV="1">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95250</xdr:rowOff>
    </xdr:to>
    <xdr:cxnSp macro="">
      <xdr:nvCxnSpPr>
        <xdr:cNvPr id="76" name="直線コネクタ 75"/>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112485</xdr:rowOff>
    </xdr:to>
    <xdr:cxnSp macro="">
      <xdr:nvCxnSpPr>
        <xdr:cNvPr id="79" name="直線コネクタ 78"/>
        <xdr:cNvCxnSpPr/>
      </xdr:nvCxnSpPr>
      <xdr:spPr>
        <a:xfrm flipV="1">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89" name="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3" name="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支出の内訳を見ると、人件費や補助費等については類似団体平均を下回っているものの、物件費や扶助費が平均を上回っている。地方税収入は増加したものの地方交付税が大きく減少したことにより分母である経常一般財源総額等が前年度比△</a:t>
          </a:r>
          <a:r>
            <a:rPr kumimoji="1" lang="en-US" altLang="ja-JP" sz="1200">
              <a:latin typeface="ＭＳ Ｐゴシック" panose="020B0600070205080204" pitchFamily="50" charset="-128"/>
              <a:ea typeface="ＭＳ Ｐゴシック" panose="020B0600070205080204" pitchFamily="50" charset="-128"/>
            </a:rPr>
            <a:t>0.62</a:t>
          </a:r>
          <a:r>
            <a:rPr kumimoji="1" lang="ja-JP" altLang="en-US" sz="1200">
              <a:latin typeface="ＭＳ Ｐゴシック" panose="020B0600070205080204" pitchFamily="50" charset="-128"/>
              <a:ea typeface="ＭＳ Ｐゴシック" panose="020B0600070205080204" pitchFamily="50" charset="-128"/>
            </a:rPr>
            <a:t>％の減となり、補助費や繰出金の増加等により経常充当一般財源が前年度比</a:t>
          </a:r>
          <a:r>
            <a:rPr kumimoji="1" lang="en-US" altLang="ja-JP" sz="1200">
              <a:latin typeface="ＭＳ Ｐゴシック" panose="020B0600070205080204" pitchFamily="50" charset="-128"/>
              <a:ea typeface="ＭＳ Ｐゴシック" panose="020B0600070205080204" pitchFamily="50" charset="-128"/>
            </a:rPr>
            <a:t>2.53</a:t>
          </a:r>
          <a:r>
            <a:rPr kumimoji="1" lang="ja-JP" altLang="en-US" sz="1200">
              <a:latin typeface="ＭＳ Ｐゴシック" panose="020B0600070205080204" pitchFamily="50" charset="-128"/>
              <a:ea typeface="ＭＳ Ｐゴシック" panose="020B0600070205080204" pitchFamily="50" charset="-128"/>
            </a:rPr>
            <a:t>％の増となったことから、経常収支比率は前年度比</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91.5</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適正な人員配置と行政改革を推進するとともに、町単独補助金の見直しや事業の選択等により経常経費の削減に努める。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135890</xdr:rowOff>
    </xdr:to>
    <xdr:cxnSp macro="">
      <xdr:nvCxnSpPr>
        <xdr:cNvPr id="131" name="直線コネクタ 130"/>
        <xdr:cNvCxnSpPr/>
      </xdr:nvCxnSpPr>
      <xdr:spPr>
        <a:xfrm>
          <a:off x="4114800" y="1097356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64</xdr:row>
      <xdr:rowOff>762</xdr:rowOff>
    </xdr:to>
    <xdr:cxnSp macro="">
      <xdr:nvCxnSpPr>
        <xdr:cNvPr id="134" name="直線コネクタ 133"/>
        <xdr:cNvCxnSpPr/>
      </xdr:nvCxnSpPr>
      <xdr:spPr>
        <a:xfrm>
          <a:off x="3225800" y="109687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63</xdr:row>
      <xdr:rowOff>167386</xdr:rowOff>
    </xdr:to>
    <xdr:cxnSp macro="">
      <xdr:nvCxnSpPr>
        <xdr:cNvPr id="137" name="直線コネクタ 136"/>
        <xdr:cNvCxnSpPr/>
      </xdr:nvCxnSpPr>
      <xdr:spPr>
        <a:xfrm>
          <a:off x="2336800" y="108625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102362</xdr:rowOff>
    </xdr:from>
    <xdr:to>
      <xdr:col>11</xdr:col>
      <xdr:colOff>31750</xdr:colOff>
      <xdr:row>63</xdr:row>
      <xdr:rowOff>61214</xdr:rowOff>
    </xdr:to>
    <xdr:cxnSp macro="">
      <xdr:nvCxnSpPr>
        <xdr:cNvPr id="140" name="直線コネクタ 139"/>
        <xdr:cNvCxnSpPr/>
      </xdr:nvCxnSpPr>
      <xdr:spPr>
        <a:xfrm>
          <a:off x="1447800" y="1073226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3" name="フローチャート: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0" name="楕円 149"/>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1"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2" name="楕円 151"/>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3" name="テキスト ボックス 152"/>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4" name="楕円 153"/>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5" name="テキスト ボックス 154"/>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6" name="楕円 155"/>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57" name="テキスト ボックス 156"/>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8" name="楕円 157"/>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59" name="テキスト ボックス 158"/>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人件費については、給与水準は類似団体より低いものの、町内の全ての保育園が公立であることなどから、民生関係の人件費が類似団体平均を上回っている。物件費については、全体では消防費に係るものが類似団体平均を上回っており、また委託料においては小中学校の統廃合に伴うスクールバス運行業務等に係る経費等により教育費に係るものが高くなっ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人件費及び物件費とも類似団体平均を下回っているが、今後も行政改革大綱及び定員適正化計画等に基づき、適正な人員配置と経費の削減に努める。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35882</xdr:rowOff>
    </xdr:from>
    <xdr:to>
      <xdr:col>23</xdr:col>
      <xdr:colOff>133350</xdr:colOff>
      <xdr:row>83</xdr:row>
      <xdr:rowOff>46140</xdr:rowOff>
    </xdr:to>
    <xdr:cxnSp macro="">
      <xdr:nvCxnSpPr>
        <xdr:cNvPr id="194" name="直線コネクタ 193"/>
        <xdr:cNvCxnSpPr/>
      </xdr:nvCxnSpPr>
      <xdr:spPr>
        <a:xfrm flipV="1">
          <a:off x="4114800" y="14266232"/>
          <a:ext cx="838200" cy="1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46140</xdr:rowOff>
    </xdr:from>
    <xdr:to>
      <xdr:col>19</xdr:col>
      <xdr:colOff>133350</xdr:colOff>
      <xdr:row>83</xdr:row>
      <xdr:rowOff>53315</xdr:rowOff>
    </xdr:to>
    <xdr:cxnSp macro="">
      <xdr:nvCxnSpPr>
        <xdr:cNvPr id="197" name="直線コネクタ 196"/>
        <xdr:cNvCxnSpPr/>
      </xdr:nvCxnSpPr>
      <xdr:spPr>
        <a:xfrm flipV="1">
          <a:off x="3225800" y="14276490"/>
          <a:ext cx="8890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37368</xdr:rowOff>
    </xdr:from>
    <xdr:to>
      <xdr:col>15</xdr:col>
      <xdr:colOff>82550</xdr:colOff>
      <xdr:row>83</xdr:row>
      <xdr:rowOff>53315</xdr:rowOff>
    </xdr:to>
    <xdr:cxnSp macro="">
      <xdr:nvCxnSpPr>
        <xdr:cNvPr id="200" name="直線コネクタ 199"/>
        <xdr:cNvCxnSpPr/>
      </xdr:nvCxnSpPr>
      <xdr:spPr>
        <a:xfrm>
          <a:off x="2336800" y="14267718"/>
          <a:ext cx="8890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37368</xdr:rowOff>
    </xdr:from>
    <xdr:to>
      <xdr:col>11</xdr:col>
      <xdr:colOff>31750</xdr:colOff>
      <xdr:row>83</xdr:row>
      <xdr:rowOff>61278</xdr:rowOff>
    </xdr:to>
    <xdr:cxnSp macro="">
      <xdr:nvCxnSpPr>
        <xdr:cNvPr id="203" name="直線コネクタ 202"/>
        <xdr:cNvCxnSpPr/>
      </xdr:nvCxnSpPr>
      <xdr:spPr>
        <a:xfrm flipV="1">
          <a:off x="1447800" y="14267718"/>
          <a:ext cx="889000" cy="2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6" name="フローチャート: 判断 205"/>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7075</xdr:rowOff>
    </xdr:from>
    <xdr:ext cx="762000" cy="259045"/>
    <xdr:sp macro="" textlink="">
      <xdr:nvSpPr>
        <xdr:cNvPr id="207" name="テキスト ボックス 206"/>
        <xdr:cNvSpPr txBox="1"/>
      </xdr:nvSpPr>
      <xdr:spPr>
        <a:xfrm>
          <a:off x="1066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156532</xdr:rowOff>
    </xdr:from>
    <xdr:to>
      <xdr:col>23</xdr:col>
      <xdr:colOff>184150</xdr:colOff>
      <xdr:row>83</xdr:row>
      <xdr:rowOff>86682</xdr:rowOff>
    </xdr:to>
    <xdr:sp macro="" textlink="">
      <xdr:nvSpPr>
        <xdr:cNvPr id="213" name="楕円 212"/>
        <xdr:cNvSpPr/>
      </xdr:nvSpPr>
      <xdr:spPr>
        <a:xfrm>
          <a:off x="4902200" y="142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1609</xdr:rowOff>
    </xdr:from>
    <xdr:ext cx="762000" cy="259045"/>
    <xdr:sp macro="" textlink="">
      <xdr:nvSpPr>
        <xdr:cNvPr id="214" name="人件費・物件費等の状況該当値テキスト"/>
        <xdr:cNvSpPr txBox="1"/>
      </xdr:nvSpPr>
      <xdr:spPr>
        <a:xfrm>
          <a:off x="5041900" y="1406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166790</xdr:rowOff>
    </xdr:from>
    <xdr:to>
      <xdr:col>19</xdr:col>
      <xdr:colOff>184150</xdr:colOff>
      <xdr:row>83</xdr:row>
      <xdr:rowOff>96940</xdr:rowOff>
    </xdr:to>
    <xdr:sp macro="" textlink="">
      <xdr:nvSpPr>
        <xdr:cNvPr id="215" name="楕円 214"/>
        <xdr:cNvSpPr/>
      </xdr:nvSpPr>
      <xdr:spPr>
        <a:xfrm>
          <a:off x="4064000" y="1422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107117</xdr:rowOff>
    </xdr:from>
    <xdr:ext cx="736600" cy="259045"/>
    <xdr:sp macro="" textlink="">
      <xdr:nvSpPr>
        <xdr:cNvPr id="216" name="テキスト ボックス 215"/>
        <xdr:cNvSpPr txBox="1"/>
      </xdr:nvSpPr>
      <xdr:spPr>
        <a:xfrm>
          <a:off x="3733800" y="13994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2515</xdr:rowOff>
    </xdr:from>
    <xdr:to>
      <xdr:col>15</xdr:col>
      <xdr:colOff>133350</xdr:colOff>
      <xdr:row>83</xdr:row>
      <xdr:rowOff>104115</xdr:rowOff>
    </xdr:to>
    <xdr:sp macro="" textlink="">
      <xdr:nvSpPr>
        <xdr:cNvPr id="217" name="楕円 216"/>
        <xdr:cNvSpPr/>
      </xdr:nvSpPr>
      <xdr:spPr>
        <a:xfrm>
          <a:off x="3175000" y="142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114292</xdr:rowOff>
    </xdr:from>
    <xdr:ext cx="762000" cy="259045"/>
    <xdr:sp macro="" textlink="">
      <xdr:nvSpPr>
        <xdr:cNvPr id="218" name="テキスト ボックス 217"/>
        <xdr:cNvSpPr txBox="1"/>
      </xdr:nvSpPr>
      <xdr:spPr>
        <a:xfrm>
          <a:off x="2844800" y="1400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158018</xdr:rowOff>
    </xdr:from>
    <xdr:to>
      <xdr:col>11</xdr:col>
      <xdr:colOff>82550</xdr:colOff>
      <xdr:row>83</xdr:row>
      <xdr:rowOff>88168</xdr:rowOff>
    </xdr:to>
    <xdr:sp macro="" textlink="">
      <xdr:nvSpPr>
        <xdr:cNvPr id="219" name="楕円 218"/>
        <xdr:cNvSpPr/>
      </xdr:nvSpPr>
      <xdr:spPr>
        <a:xfrm>
          <a:off x="2286000" y="1421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98345</xdr:rowOff>
    </xdr:from>
    <xdr:ext cx="762000" cy="259045"/>
    <xdr:sp macro="" textlink="">
      <xdr:nvSpPr>
        <xdr:cNvPr id="220" name="テキスト ボックス 219"/>
        <xdr:cNvSpPr txBox="1"/>
      </xdr:nvSpPr>
      <xdr:spPr>
        <a:xfrm>
          <a:off x="1955800" y="1398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10478</xdr:rowOff>
    </xdr:from>
    <xdr:to>
      <xdr:col>7</xdr:col>
      <xdr:colOff>31750</xdr:colOff>
      <xdr:row>83</xdr:row>
      <xdr:rowOff>112078</xdr:rowOff>
    </xdr:to>
    <xdr:sp macro="" textlink="">
      <xdr:nvSpPr>
        <xdr:cNvPr id="221" name="楕円 220"/>
        <xdr:cNvSpPr/>
      </xdr:nvSpPr>
      <xdr:spPr>
        <a:xfrm>
          <a:off x="1397000" y="1424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96855</xdr:rowOff>
    </xdr:from>
    <xdr:ext cx="762000" cy="259045"/>
    <xdr:sp macro="" textlink="">
      <xdr:nvSpPr>
        <xdr:cNvPr id="222" name="テキスト ボックス 221"/>
        <xdr:cNvSpPr txBox="1"/>
      </xdr:nvSpPr>
      <xdr:spPr>
        <a:xfrm>
          <a:off x="1066800" y="1432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類似団体に比較して職員数が多く人件費が平均を上回っていたことから、その抑制に努めてきた結果、ラスパイレス指数は類似団体を下回っている。給与水準については、今後も総人件費と財政規模等の状況や類似団体とのバランス等を考慮しながら対応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2116</xdr:rowOff>
    </xdr:to>
    <xdr:cxnSp macro="">
      <xdr:nvCxnSpPr>
        <xdr:cNvPr id="256" name="直線コネクタ 255"/>
        <xdr:cNvCxnSpPr/>
      </xdr:nvCxnSpPr>
      <xdr:spPr>
        <a:xfrm>
          <a:off x="16179800" y="143637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58420</xdr:rowOff>
    </xdr:to>
    <xdr:cxnSp macro="">
      <xdr:nvCxnSpPr>
        <xdr:cNvPr id="259" name="直線コネクタ 258"/>
        <xdr:cNvCxnSpPr/>
      </xdr:nvCxnSpPr>
      <xdr:spPr>
        <a:xfrm flipV="1">
          <a:off x="15290800" y="1436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157480</xdr:rowOff>
    </xdr:from>
    <xdr:to>
      <xdr:col>72</xdr:col>
      <xdr:colOff>203200</xdr:colOff>
      <xdr:row>84</xdr:row>
      <xdr:rowOff>58420</xdr:rowOff>
    </xdr:to>
    <xdr:cxnSp macro="">
      <xdr:nvCxnSpPr>
        <xdr:cNvPr id="262" name="直線コネクタ 261"/>
        <xdr:cNvCxnSpPr/>
      </xdr:nvCxnSpPr>
      <xdr:spPr>
        <a:xfrm>
          <a:off x="14401800" y="14387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77046</xdr:rowOff>
    </xdr:from>
    <xdr:to>
      <xdr:col>68</xdr:col>
      <xdr:colOff>152400</xdr:colOff>
      <xdr:row>83</xdr:row>
      <xdr:rowOff>157480</xdr:rowOff>
    </xdr:to>
    <xdr:cxnSp macro="">
      <xdr:nvCxnSpPr>
        <xdr:cNvPr id="265" name="直線コネクタ 264"/>
        <xdr:cNvCxnSpPr/>
      </xdr:nvCxnSpPr>
      <xdr:spPr>
        <a:xfrm>
          <a:off x="13512800" y="143073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68" name="フローチャート: 判断 267"/>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59284</xdr:rowOff>
    </xdr:from>
    <xdr:ext cx="762000" cy="259045"/>
    <xdr:sp macro="" textlink="">
      <xdr:nvSpPr>
        <xdr:cNvPr id="269" name="テキスト ボックス 268"/>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5" name="楕円 274"/>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6"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7" name="楕円 276"/>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8" name="テキスト ボックス 277"/>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79" name="楕円 278"/>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80" name="テキスト ボックス 279"/>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106680</xdr:rowOff>
    </xdr:from>
    <xdr:to>
      <xdr:col>68</xdr:col>
      <xdr:colOff>203200</xdr:colOff>
      <xdr:row>84</xdr:row>
      <xdr:rowOff>36830</xdr:rowOff>
    </xdr:to>
    <xdr:sp macro="" textlink="">
      <xdr:nvSpPr>
        <xdr:cNvPr id="281" name="楕円 280"/>
        <xdr:cNvSpPr/>
      </xdr:nvSpPr>
      <xdr:spPr>
        <a:xfrm>
          <a:off x="14351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47007</xdr:rowOff>
    </xdr:from>
    <xdr:ext cx="762000" cy="259045"/>
    <xdr:sp macro="" textlink="">
      <xdr:nvSpPr>
        <xdr:cNvPr id="282" name="テキスト ボックス 281"/>
        <xdr:cNvSpPr txBox="1"/>
      </xdr:nvSpPr>
      <xdr:spPr>
        <a:xfrm>
          <a:off x="14020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26246</xdr:rowOff>
    </xdr:from>
    <xdr:to>
      <xdr:col>64</xdr:col>
      <xdr:colOff>152400</xdr:colOff>
      <xdr:row>83</xdr:row>
      <xdr:rowOff>127846</xdr:rowOff>
    </xdr:to>
    <xdr:sp macro="" textlink="">
      <xdr:nvSpPr>
        <xdr:cNvPr id="283" name="楕円 282"/>
        <xdr:cNvSpPr/>
      </xdr:nvSpPr>
      <xdr:spPr>
        <a:xfrm>
          <a:off x="134620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138023</xdr:rowOff>
    </xdr:from>
    <xdr:ext cx="762000" cy="259045"/>
    <xdr:sp macro="" textlink="">
      <xdr:nvSpPr>
        <xdr:cNvPr id="284" name="テキスト ボックス 283"/>
        <xdr:cNvSpPr txBox="1"/>
      </xdr:nvSpPr>
      <xdr:spPr>
        <a:xfrm>
          <a:off x="13131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昭和</a:t>
          </a:r>
          <a:r>
            <a:rPr kumimoji="1" lang="en-US" altLang="ja-JP" sz="1200">
              <a:solidFill>
                <a:schemeClr val="tx1"/>
              </a:solidFill>
              <a:latin typeface="ＭＳ Ｐゴシック" panose="020B0600070205080204" pitchFamily="50" charset="-128"/>
              <a:ea typeface="ＭＳ Ｐゴシック" panose="020B0600070205080204" pitchFamily="50" charset="-128"/>
            </a:rPr>
            <a:t>63</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年度に第</a:t>
          </a:r>
          <a:r>
            <a:rPr kumimoji="1" lang="en-US" altLang="ja-JP" sz="1200">
              <a:solidFill>
                <a:schemeClr val="tx1"/>
              </a:solidFill>
              <a:latin typeface="ＭＳ Ｐゴシック" panose="020B0600070205080204" pitchFamily="50" charset="-128"/>
              <a:ea typeface="ＭＳ Ｐゴシック" panose="020B0600070205080204" pitchFamily="50" charset="-128"/>
            </a:rPr>
            <a:t>1</a:t>
          </a:r>
          <a:r>
            <a:rPr kumimoji="1" lang="ja-JP" altLang="en-US" sz="1200">
              <a:solidFill>
                <a:schemeClr val="tx1"/>
              </a:solidFill>
              <a:latin typeface="ＭＳ Ｐゴシック" panose="020B0600070205080204" pitchFamily="50" charset="-128"/>
              <a:ea typeface="ＭＳ Ｐゴシック" panose="020B0600070205080204" pitchFamily="50" charset="-128"/>
            </a:rPr>
            <a:t>次軽米町定員適正化計画を策定し、その後</a:t>
          </a:r>
          <a:r>
            <a:rPr kumimoji="1" lang="en-US" altLang="ja-JP" sz="1200">
              <a:solidFill>
                <a:schemeClr val="tx1"/>
              </a:solidFill>
              <a:latin typeface="ＭＳ Ｐゴシック" panose="020B0600070205080204" pitchFamily="50" charset="-128"/>
              <a:ea typeface="ＭＳ Ｐゴシック" panose="020B0600070205080204" pitchFamily="50" charset="-128"/>
            </a:rPr>
            <a:t>5</a:t>
          </a:r>
          <a:r>
            <a:rPr kumimoji="1" lang="ja-JP" altLang="en-US" sz="1200">
              <a:solidFill>
                <a:schemeClr val="tx1"/>
              </a:solidFill>
              <a:latin typeface="ＭＳ Ｐゴシック" panose="020B0600070205080204" pitchFamily="50" charset="-128"/>
              <a:ea typeface="ＭＳ Ｐゴシック" panose="020B0600070205080204" pitchFamily="50" charset="-128"/>
            </a:rPr>
            <a:t>年ごとに見直しを行っている。第</a:t>
          </a: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次計画においては平成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15</a:t>
          </a:r>
          <a:r>
            <a:rPr kumimoji="1" lang="ja-JP" altLang="en-US" sz="1200">
              <a:solidFill>
                <a:schemeClr val="tx1"/>
              </a:solidFill>
              <a:latin typeface="ＭＳ Ｐゴシック" panose="020B0600070205080204" pitchFamily="50" charset="-128"/>
              <a:ea typeface="ＭＳ Ｐゴシック" panose="020B0600070205080204" pitchFamily="50" charset="-128"/>
            </a:rPr>
            <a:t>年の</a:t>
          </a:r>
          <a:r>
            <a:rPr kumimoji="1" lang="en-US" altLang="ja-JP" sz="1200">
              <a:solidFill>
                <a:schemeClr val="tx1"/>
              </a:solidFill>
              <a:latin typeface="ＭＳ Ｐゴシック" panose="020B0600070205080204" pitchFamily="50" charset="-128"/>
              <a:ea typeface="ＭＳ Ｐゴシック" panose="020B0600070205080204" pitchFamily="50" charset="-128"/>
            </a:rPr>
            <a:t>198</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年間で</a:t>
          </a:r>
          <a:r>
            <a:rPr kumimoji="1" lang="en-US" altLang="ja-JP" sz="1200">
              <a:solidFill>
                <a:schemeClr val="tx1"/>
              </a:solidFill>
              <a:latin typeface="ＭＳ Ｐゴシック" panose="020B0600070205080204" pitchFamily="50" charset="-128"/>
              <a:ea typeface="ＭＳ Ｐゴシック" panose="020B0600070205080204" pitchFamily="50" charset="-128"/>
            </a:rPr>
            <a:t>42</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人を削減、第</a:t>
          </a:r>
          <a:r>
            <a:rPr kumimoji="1" lang="en-US" altLang="ja-JP" sz="1200">
              <a:solidFill>
                <a:schemeClr val="tx1"/>
              </a:solidFill>
              <a:latin typeface="ＭＳ Ｐゴシック" panose="020B0600070205080204" pitchFamily="50" charset="-128"/>
              <a:ea typeface="ＭＳ Ｐゴシック" panose="020B0600070205080204" pitchFamily="50" charset="-128"/>
            </a:rPr>
            <a:t>5</a:t>
          </a:r>
          <a:r>
            <a:rPr kumimoji="1" lang="ja-JP" altLang="en-US" sz="1200">
              <a:solidFill>
                <a:schemeClr val="tx1"/>
              </a:solidFill>
              <a:latin typeface="ＭＳ Ｐゴシック" panose="020B0600070205080204" pitchFamily="50" charset="-128"/>
              <a:ea typeface="ＭＳ Ｐゴシック" panose="020B0600070205080204" pitchFamily="50" charset="-128"/>
            </a:rPr>
            <a:t>次計画では</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年度までの</a:t>
          </a:r>
          <a:r>
            <a:rPr kumimoji="1" lang="en-US" altLang="ja-JP" sz="1200">
              <a:solidFill>
                <a:schemeClr val="tx1"/>
              </a:solidFill>
              <a:latin typeface="ＭＳ Ｐゴシック" panose="020B0600070205080204" pitchFamily="50" charset="-128"/>
              <a:ea typeface="ＭＳ Ｐゴシック" panose="020B0600070205080204" pitchFamily="50" charset="-128"/>
            </a:rPr>
            <a:t>5</a:t>
          </a:r>
          <a:r>
            <a:rPr kumimoji="1" lang="ja-JP" altLang="en-US" sz="1200">
              <a:solidFill>
                <a:schemeClr val="tx1"/>
              </a:solidFill>
              <a:latin typeface="ＭＳ Ｐゴシック" panose="020B0600070205080204" pitchFamily="50" charset="-128"/>
              <a:ea typeface="ＭＳ Ｐゴシック" panose="020B0600070205080204" pitchFamily="50" charset="-128"/>
            </a:rPr>
            <a:t>年間で</a:t>
          </a:r>
          <a:r>
            <a:rPr kumimoji="1" lang="en-US" altLang="ja-JP" sz="1200">
              <a:solidFill>
                <a:schemeClr val="tx1"/>
              </a:solidFill>
              <a:latin typeface="ＭＳ Ｐゴシック" panose="020B0600070205080204" pitchFamily="50" charset="-128"/>
              <a:ea typeface="ＭＳ Ｐゴシック" panose="020B0600070205080204" pitchFamily="50" charset="-128"/>
            </a:rPr>
            <a:t>19</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人を削減するなど定員の適正化に努めてきた。人口千人あたりの職員数は類似団体平均を下回っているが、今後も業務内容や業務量等を総合的に判断し計画的な採用を行いながら職員の適正配置に努める。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152255</xdr:rowOff>
    </xdr:from>
    <xdr:to>
      <xdr:col>81</xdr:col>
      <xdr:colOff>44450</xdr:colOff>
      <xdr:row>61</xdr:row>
      <xdr:rowOff>15277</xdr:rowOff>
    </xdr:to>
    <xdr:cxnSp macro="">
      <xdr:nvCxnSpPr>
        <xdr:cNvPr id="321" name="直線コネクタ 320"/>
        <xdr:cNvCxnSpPr/>
      </xdr:nvCxnSpPr>
      <xdr:spPr>
        <a:xfrm>
          <a:off x="16179800" y="1043925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152255</xdr:rowOff>
    </xdr:from>
    <xdr:to>
      <xdr:col>77</xdr:col>
      <xdr:colOff>44450</xdr:colOff>
      <xdr:row>61</xdr:row>
      <xdr:rowOff>15277</xdr:rowOff>
    </xdr:to>
    <xdr:cxnSp macro="">
      <xdr:nvCxnSpPr>
        <xdr:cNvPr id="324" name="直線コネクタ 323"/>
        <xdr:cNvCxnSpPr/>
      </xdr:nvCxnSpPr>
      <xdr:spPr>
        <a:xfrm flipV="1">
          <a:off x="15290800" y="1043925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4935</xdr:rowOff>
    </xdr:from>
    <xdr:to>
      <xdr:col>72</xdr:col>
      <xdr:colOff>203200</xdr:colOff>
      <xdr:row>61</xdr:row>
      <xdr:rowOff>15277</xdr:rowOff>
    </xdr:to>
    <xdr:cxnSp macro="">
      <xdr:nvCxnSpPr>
        <xdr:cNvPr id="327" name="直線コネクタ 326"/>
        <xdr:cNvCxnSpPr/>
      </xdr:nvCxnSpPr>
      <xdr:spPr>
        <a:xfrm>
          <a:off x="14401800" y="1046338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137777</xdr:rowOff>
    </xdr:from>
    <xdr:to>
      <xdr:col>68</xdr:col>
      <xdr:colOff>152400</xdr:colOff>
      <xdr:row>61</xdr:row>
      <xdr:rowOff>4935</xdr:rowOff>
    </xdr:to>
    <xdr:cxnSp macro="">
      <xdr:nvCxnSpPr>
        <xdr:cNvPr id="330" name="直線コネクタ 329"/>
        <xdr:cNvCxnSpPr/>
      </xdr:nvCxnSpPr>
      <xdr:spPr>
        <a:xfrm>
          <a:off x="13512800" y="1042477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30444</xdr:rowOff>
    </xdr:from>
    <xdr:to>
      <xdr:col>64</xdr:col>
      <xdr:colOff>152400</xdr:colOff>
      <xdr:row>60</xdr:row>
      <xdr:rowOff>132044</xdr:rowOff>
    </xdr:to>
    <xdr:sp macro="" textlink="">
      <xdr:nvSpPr>
        <xdr:cNvPr id="333" name="フローチャート: 判断 332"/>
        <xdr:cNvSpPr/>
      </xdr:nvSpPr>
      <xdr:spPr>
        <a:xfrm>
          <a:off x="13462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142221</xdr:rowOff>
    </xdr:from>
    <xdr:ext cx="762000" cy="259045"/>
    <xdr:sp macro="" textlink="">
      <xdr:nvSpPr>
        <xdr:cNvPr id="334" name="テキスト ボックス 333"/>
        <xdr:cNvSpPr txBox="1"/>
      </xdr:nvSpPr>
      <xdr:spPr>
        <a:xfrm>
          <a:off x="13131800" y="1008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135927</xdr:rowOff>
    </xdr:from>
    <xdr:to>
      <xdr:col>81</xdr:col>
      <xdr:colOff>95250</xdr:colOff>
      <xdr:row>61</xdr:row>
      <xdr:rowOff>66077</xdr:rowOff>
    </xdr:to>
    <xdr:sp macro="" textlink="">
      <xdr:nvSpPr>
        <xdr:cNvPr id="340" name="楕円 339"/>
        <xdr:cNvSpPr/>
      </xdr:nvSpPr>
      <xdr:spPr>
        <a:xfrm>
          <a:off x="16967200" y="1042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152454</xdr:rowOff>
    </xdr:from>
    <xdr:ext cx="762000" cy="259045"/>
    <xdr:sp macro="" textlink="">
      <xdr:nvSpPr>
        <xdr:cNvPr id="341" name="定員管理の状況該当値テキスト"/>
        <xdr:cNvSpPr txBox="1"/>
      </xdr:nvSpPr>
      <xdr:spPr>
        <a:xfrm>
          <a:off x="17106900" y="1026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101455</xdr:rowOff>
    </xdr:from>
    <xdr:to>
      <xdr:col>77</xdr:col>
      <xdr:colOff>95250</xdr:colOff>
      <xdr:row>61</xdr:row>
      <xdr:rowOff>31605</xdr:rowOff>
    </xdr:to>
    <xdr:sp macro="" textlink="">
      <xdr:nvSpPr>
        <xdr:cNvPr id="342" name="楕円 341"/>
        <xdr:cNvSpPr/>
      </xdr:nvSpPr>
      <xdr:spPr>
        <a:xfrm>
          <a:off x="16129000" y="103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41782</xdr:rowOff>
    </xdr:from>
    <xdr:ext cx="736600" cy="259045"/>
    <xdr:sp macro="" textlink="">
      <xdr:nvSpPr>
        <xdr:cNvPr id="343" name="テキスト ボックス 342"/>
        <xdr:cNvSpPr txBox="1"/>
      </xdr:nvSpPr>
      <xdr:spPr>
        <a:xfrm>
          <a:off x="15798800" y="10157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135927</xdr:rowOff>
    </xdr:from>
    <xdr:to>
      <xdr:col>73</xdr:col>
      <xdr:colOff>44450</xdr:colOff>
      <xdr:row>61</xdr:row>
      <xdr:rowOff>66077</xdr:rowOff>
    </xdr:to>
    <xdr:sp macro="" textlink="">
      <xdr:nvSpPr>
        <xdr:cNvPr id="344" name="楕円 343"/>
        <xdr:cNvSpPr/>
      </xdr:nvSpPr>
      <xdr:spPr>
        <a:xfrm>
          <a:off x="15240000" y="1042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76254</xdr:rowOff>
    </xdr:from>
    <xdr:ext cx="762000" cy="259045"/>
    <xdr:sp macro="" textlink="">
      <xdr:nvSpPr>
        <xdr:cNvPr id="345" name="テキスト ボックス 344"/>
        <xdr:cNvSpPr txBox="1"/>
      </xdr:nvSpPr>
      <xdr:spPr>
        <a:xfrm>
          <a:off x="14909800" y="1019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125585</xdr:rowOff>
    </xdr:from>
    <xdr:to>
      <xdr:col>68</xdr:col>
      <xdr:colOff>203200</xdr:colOff>
      <xdr:row>61</xdr:row>
      <xdr:rowOff>55735</xdr:rowOff>
    </xdr:to>
    <xdr:sp macro="" textlink="">
      <xdr:nvSpPr>
        <xdr:cNvPr id="346" name="楕円 345"/>
        <xdr:cNvSpPr/>
      </xdr:nvSpPr>
      <xdr:spPr>
        <a:xfrm>
          <a:off x="14351000" y="104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65912</xdr:rowOff>
    </xdr:from>
    <xdr:ext cx="762000" cy="259045"/>
    <xdr:sp macro="" textlink="">
      <xdr:nvSpPr>
        <xdr:cNvPr id="347" name="テキスト ボックス 346"/>
        <xdr:cNvSpPr txBox="1"/>
      </xdr:nvSpPr>
      <xdr:spPr>
        <a:xfrm>
          <a:off x="14020800" y="1018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86977</xdr:rowOff>
    </xdr:from>
    <xdr:to>
      <xdr:col>64</xdr:col>
      <xdr:colOff>152400</xdr:colOff>
      <xdr:row>61</xdr:row>
      <xdr:rowOff>17127</xdr:rowOff>
    </xdr:to>
    <xdr:sp macro="" textlink="">
      <xdr:nvSpPr>
        <xdr:cNvPr id="348" name="楕円 347"/>
        <xdr:cNvSpPr/>
      </xdr:nvSpPr>
      <xdr:spPr>
        <a:xfrm>
          <a:off x="13462000" y="103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1904</xdr:rowOff>
    </xdr:from>
    <xdr:ext cx="762000" cy="259045"/>
    <xdr:sp macro="" textlink="">
      <xdr:nvSpPr>
        <xdr:cNvPr id="349" name="テキスト ボックス 348"/>
        <xdr:cNvSpPr txBox="1"/>
      </xdr:nvSpPr>
      <xdr:spPr>
        <a:xfrm>
          <a:off x="13131800" y="104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過去からの起債抑制策により減少傾向にあったが、軽米小学校や晴山保育園の建設等に係る過疎対策事業債の増等により平成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年度は増加に転じた。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また、今後も老人福祉施設整備事業や交流駅整備事業などを計画していることから、事業の選択と計画的な地方債の発行等により、引き続き実質公債費比率</a:t>
          </a:r>
          <a:r>
            <a:rPr kumimoji="1" lang="en-US" altLang="ja-JP" sz="1200">
              <a:solidFill>
                <a:schemeClr val="tx1"/>
              </a:solidFill>
              <a:latin typeface="ＭＳ Ｐゴシック" panose="020B0600070205080204" pitchFamily="50" charset="-128"/>
              <a:ea typeface="ＭＳ Ｐゴシック" panose="020B0600070205080204" pitchFamily="50" charset="-128"/>
            </a:rPr>
            <a:t>16</a:t>
          </a:r>
          <a:r>
            <a:rPr kumimoji="1" lang="ja-JP" altLang="en-US" sz="1200">
              <a:solidFill>
                <a:schemeClr val="tx1"/>
              </a:solidFill>
              <a:latin typeface="ＭＳ Ｐゴシック" panose="020B0600070205080204" pitchFamily="50" charset="-128"/>
              <a:ea typeface="ＭＳ Ｐゴシック" panose="020B0600070205080204" pitchFamily="50" charset="-128"/>
            </a:rPr>
            <a:t>％以下の水準を目途とし、類似団体を大きく上回ることがないように努める。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143764</xdr:rowOff>
    </xdr:from>
    <xdr:to>
      <xdr:col>81</xdr:col>
      <xdr:colOff>44450</xdr:colOff>
      <xdr:row>42</xdr:row>
      <xdr:rowOff>6096</xdr:rowOff>
    </xdr:to>
    <xdr:cxnSp macro="">
      <xdr:nvCxnSpPr>
        <xdr:cNvPr id="380" name="直線コネクタ 379"/>
        <xdr:cNvCxnSpPr/>
      </xdr:nvCxnSpPr>
      <xdr:spPr>
        <a:xfrm>
          <a:off x="16179800" y="717321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143764</xdr:rowOff>
    </xdr:from>
    <xdr:to>
      <xdr:col>77</xdr:col>
      <xdr:colOff>44450</xdr:colOff>
      <xdr:row>41</xdr:row>
      <xdr:rowOff>148590</xdr:rowOff>
    </xdr:to>
    <xdr:cxnSp macro="">
      <xdr:nvCxnSpPr>
        <xdr:cNvPr id="383" name="直線コネクタ 382"/>
        <xdr:cNvCxnSpPr/>
      </xdr:nvCxnSpPr>
      <xdr:spPr>
        <a:xfrm flipV="1">
          <a:off x="15290800" y="717321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163068</xdr:rowOff>
    </xdr:to>
    <xdr:cxnSp macro="">
      <xdr:nvCxnSpPr>
        <xdr:cNvPr id="386" name="直線コネクタ 385"/>
        <xdr:cNvCxnSpPr/>
      </xdr:nvCxnSpPr>
      <xdr:spPr>
        <a:xfrm flipV="1">
          <a:off x="14401800" y="71780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163068</xdr:rowOff>
    </xdr:from>
    <xdr:to>
      <xdr:col>68</xdr:col>
      <xdr:colOff>152400</xdr:colOff>
      <xdr:row>42</xdr:row>
      <xdr:rowOff>30226</xdr:rowOff>
    </xdr:to>
    <xdr:cxnSp macro="">
      <xdr:nvCxnSpPr>
        <xdr:cNvPr id="389" name="直線コネクタ 388"/>
        <xdr:cNvCxnSpPr/>
      </xdr:nvCxnSpPr>
      <xdr:spPr>
        <a:xfrm flipV="1">
          <a:off x="13512800" y="71925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2" name="フローチャート: 判断 391"/>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3" name="テキスト ボックス 392"/>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399" name="楕円 398"/>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0"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92964</xdr:rowOff>
    </xdr:from>
    <xdr:to>
      <xdr:col>77</xdr:col>
      <xdr:colOff>95250</xdr:colOff>
      <xdr:row>42</xdr:row>
      <xdr:rowOff>23114</xdr:rowOff>
    </xdr:to>
    <xdr:sp macro="" textlink="">
      <xdr:nvSpPr>
        <xdr:cNvPr id="401" name="楕円 400"/>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402" name="テキスト ボックス 401"/>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3" name="楕円 402"/>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4" name="テキスト ボックス 403"/>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112268</xdr:rowOff>
    </xdr:from>
    <xdr:to>
      <xdr:col>68</xdr:col>
      <xdr:colOff>203200</xdr:colOff>
      <xdr:row>42</xdr:row>
      <xdr:rowOff>42418</xdr:rowOff>
    </xdr:to>
    <xdr:sp macro="" textlink="">
      <xdr:nvSpPr>
        <xdr:cNvPr id="405" name="楕円 404"/>
        <xdr:cNvSpPr/>
      </xdr:nvSpPr>
      <xdr:spPr>
        <a:xfrm>
          <a:off x="14351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27195</xdr:rowOff>
    </xdr:from>
    <xdr:ext cx="762000" cy="259045"/>
    <xdr:sp macro="" textlink="">
      <xdr:nvSpPr>
        <xdr:cNvPr id="406" name="テキスト ボックス 405"/>
        <xdr:cNvSpPr txBox="1"/>
      </xdr:nvSpPr>
      <xdr:spPr>
        <a:xfrm>
          <a:off x="14020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150876</xdr:rowOff>
    </xdr:from>
    <xdr:to>
      <xdr:col>64</xdr:col>
      <xdr:colOff>152400</xdr:colOff>
      <xdr:row>42</xdr:row>
      <xdr:rowOff>81026</xdr:rowOff>
    </xdr:to>
    <xdr:sp macro="" textlink="">
      <xdr:nvSpPr>
        <xdr:cNvPr id="407" name="楕円 406"/>
        <xdr:cNvSpPr/>
      </xdr:nvSpPr>
      <xdr:spPr>
        <a:xfrm>
          <a:off x="13462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91203</xdr:rowOff>
    </xdr:from>
    <xdr:ext cx="762000" cy="259045"/>
    <xdr:sp macro="" textlink="">
      <xdr:nvSpPr>
        <xdr:cNvPr id="408" name="テキスト ボックス 407"/>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年度までは改善傾向にあったが、</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年度は充当可能財源の減等により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83.5</a:t>
          </a:r>
          <a:r>
            <a:rPr kumimoji="1" lang="ja-JP" altLang="en-US" sz="1200">
              <a:solidFill>
                <a:schemeClr val="tx1"/>
              </a:solidFill>
              <a:latin typeface="ＭＳ Ｐゴシック" panose="020B0600070205080204" pitchFamily="50" charset="-128"/>
              <a:ea typeface="ＭＳ Ｐゴシック" panose="020B0600070205080204" pitchFamily="50" charset="-128"/>
            </a:rPr>
            <a:t>％、</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年度はデジタル防災行政無線整備事業に係る緊急防災減災事業債の増等により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87.0</a:t>
          </a:r>
          <a:r>
            <a:rPr kumimoji="1" lang="ja-JP" altLang="en-US" sz="1200">
              <a:solidFill>
                <a:schemeClr val="tx1"/>
              </a:solidFill>
              <a:latin typeface="ＭＳ Ｐゴシック" panose="020B0600070205080204" pitchFamily="50" charset="-128"/>
              <a:ea typeface="ＭＳ Ｐゴシック" panose="020B0600070205080204" pitchFamily="50" charset="-128"/>
            </a:rPr>
            <a:t>％と増加に転じた。</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年度は、緊急防災減災事業債や公営住宅建設事業債等の増により将来負担額が増加したが、充当可能財源等も増となり比率は</a:t>
          </a:r>
          <a:r>
            <a:rPr kumimoji="1" lang="en-US" altLang="ja-JP" sz="1200">
              <a:solidFill>
                <a:schemeClr val="tx1"/>
              </a:solidFill>
              <a:latin typeface="ＭＳ Ｐゴシック" panose="020B0600070205080204" pitchFamily="50" charset="-128"/>
              <a:ea typeface="ＭＳ Ｐゴシック" panose="020B0600070205080204" pitchFamily="50" charset="-128"/>
            </a:rPr>
            <a:t>78.6</a:t>
          </a:r>
          <a:r>
            <a:rPr kumimoji="1" lang="ja-JP" altLang="en-US" sz="1200">
              <a:solidFill>
                <a:schemeClr val="tx1"/>
              </a:solidFill>
              <a:latin typeface="ＭＳ Ｐゴシック" panose="020B0600070205080204" pitchFamily="50" charset="-128"/>
              <a:ea typeface="ＭＳ Ｐゴシック" panose="020B0600070205080204" pitchFamily="50" charset="-128"/>
            </a:rPr>
            <a:t>％に減少した。早期健全化基準の</a:t>
          </a:r>
          <a:r>
            <a:rPr kumimoji="1" lang="en-US" altLang="ja-JP" sz="1200">
              <a:solidFill>
                <a:schemeClr val="tx1"/>
              </a:solidFill>
              <a:latin typeface="ＭＳ Ｐゴシック" panose="020B0600070205080204" pitchFamily="50" charset="-128"/>
              <a:ea typeface="ＭＳ Ｐゴシック" panose="020B0600070205080204" pitchFamily="50" charset="-128"/>
            </a:rPr>
            <a:t>350.0</a:t>
          </a:r>
          <a:r>
            <a:rPr kumimoji="1" lang="ja-JP" altLang="en-US" sz="1200">
              <a:solidFill>
                <a:schemeClr val="tx1"/>
              </a:solidFill>
              <a:latin typeface="ＭＳ Ｐゴシック" panose="020B0600070205080204" pitchFamily="50" charset="-128"/>
              <a:ea typeface="ＭＳ Ｐゴシック" panose="020B0600070205080204" pitchFamily="50" charset="-128"/>
            </a:rPr>
            <a:t>％は大きく下回っているが、類似団体平均を大きく上回っていることから、将来負担のうち大きな割合を占める普通会計の地方債残高や公営企業債に対する繰出に留意し、計画的な借入の実施により将来負担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123647</xdr:rowOff>
    </xdr:from>
    <xdr:to>
      <xdr:col>81</xdr:col>
      <xdr:colOff>44450</xdr:colOff>
      <xdr:row>19</xdr:row>
      <xdr:rowOff>33274</xdr:rowOff>
    </xdr:to>
    <xdr:cxnSp macro="">
      <xdr:nvCxnSpPr>
        <xdr:cNvPr id="440" name="直線コネクタ 439"/>
        <xdr:cNvCxnSpPr/>
      </xdr:nvCxnSpPr>
      <xdr:spPr>
        <a:xfrm flipV="1">
          <a:off x="16179800" y="3209747"/>
          <a:ext cx="8382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170942</xdr:rowOff>
    </xdr:from>
    <xdr:to>
      <xdr:col>77</xdr:col>
      <xdr:colOff>44450</xdr:colOff>
      <xdr:row>19</xdr:row>
      <xdr:rowOff>33274</xdr:rowOff>
    </xdr:to>
    <xdr:cxnSp macro="">
      <xdr:nvCxnSpPr>
        <xdr:cNvPr id="443" name="直線コネクタ 442"/>
        <xdr:cNvCxnSpPr/>
      </xdr:nvCxnSpPr>
      <xdr:spPr>
        <a:xfrm>
          <a:off x="15290800" y="325704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65735</xdr:rowOff>
    </xdr:from>
    <xdr:to>
      <xdr:col>72</xdr:col>
      <xdr:colOff>203200</xdr:colOff>
      <xdr:row>18</xdr:row>
      <xdr:rowOff>170942</xdr:rowOff>
    </xdr:to>
    <xdr:cxnSp macro="">
      <xdr:nvCxnSpPr>
        <xdr:cNvPr id="446" name="直線コネクタ 445"/>
        <xdr:cNvCxnSpPr/>
      </xdr:nvCxnSpPr>
      <xdr:spPr>
        <a:xfrm>
          <a:off x="14401800" y="3151835"/>
          <a:ext cx="8890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26162</xdr:rowOff>
    </xdr:from>
    <xdr:to>
      <xdr:col>68</xdr:col>
      <xdr:colOff>152400</xdr:colOff>
      <xdr:row>18</xdr:row>
      <xdr:rowOff>65735</xdr:rowOff>
    </xdr:to>
    <xdr:cxnSp macro="">
      <xdr:nvCxnSpPr>
        <xdr:cNvPr id="449" name="直線コネクタ 448"/>
        <xdr:cNvCxnSpPr/>
      </xdr:nvCxnSpPr>
      <xdr:spPr>
        <a:xfrm>
          <a:off x="13512800" y="3112262"/>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6858</xdr:rowOff>
    </xdr:from>
    <xdr:to>
      <xdr:col>64</xdr:col>
      <xdr:colOff>152400</xdr:colOff>
      <xdr:row>17</xdr:row>
      <xdr:rowOff>108458</xdr:rowOff>
    </xdr:to>
    <xdr:sp macro="" textlink="">
      <xdr:nvSpPr>
        <xdr:cNvPr id="452" name="フローチャート: 判断 451"/>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118635</xdr:rowOff>
    </xdr:from>
    <xdr:ext cx="762000" cy="259045"/>
    <xdr:sp macro="" textlink="">
      <xdr:nvSpPr>
        <xdr:cNvPr id="453" name="テキスト ボックス 452"/>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72847</xdr:rowOff>
    </xdr:from>
    <xdr:to>
      <xdr:col>81</xdr:col>
      <xdr:colOff>95250</xdr:colOff>
      <xdr:row>19</xdr:row>
      <xdr:rowOff>2997</xdr:rowOff>
    </xdr:to>
    <xdr:sp macro="" textlink="">
      <xdr:nvSpPr>
        <xdr:cNvPr id="459" name="楕円 458"/>
        <xdr:cNvSpPr/>
      </xdr:nvSpPr>
      <xdr:spPr>
        <a:xfrm>
          <a:off x="16967200" y="31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44924</xdr:rowOff>
    </xdr:from>
    <xdr:ext cx="762000" cy="259045"/>
    <xdr:sp macro="" textlink="">
      <xdr:nvSpPr>
        <xdr:cNvPr id="460" name="将来負担の状況該当値テキスト"/>
        <xdr:cNvSpPr txBox="1"/>
      </xdr:nvSpPr>
      <xdr:spPr>
        <a:xfrm>
          <a:off x="17106900" y="313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153924</xdr:rowOff>
    </xdr:from>
    <xdr:to>
      <xdr:col>77</xdr:col>
      <xdr:colOff>95250</xdr:colOff>
      <xdr:row>19</xdr:row>
      <xdr:rowOff>84074</xdr:rowOff>
    </xdr:to>
    <xdr:sp macro="" textlink="">
      <xdr:nvSpPr>
        <xdr:cNvPr id="461" name="楕円 460"/>
        <xdr:cNvSpPr/>
      </xdr:nvSpPr>
      <xdr:spPr>
        <a:xfrm>
          <a:off x="16129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68851</xdr:rowOff>
    </xdr:from>
    <xdr:ext cx="736600" cy="259045"/>
    <xdr:sp macro="" textlink="">
      <xdr:nvSpPr>
        <xdr:cNvPr id="462" name="テキスト ボックス 461"/>
        <xdr:cNvSpPr txBox="1"/>
      </xdr:nvSpPr>
      <xdr:spPr>
        <a:xfrm>
          <a:off x="15798800" y="332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120142</xdr:rowOff>
    </xdr:from>
    <xdr:to>
      <xdr:col>73</xdr:col>
      <xdr:colOff>44450</xdr:colOff>
      <xdr:row>19</xdr:row>
      <xdr:rowOff>50292</xdr:rowOff>
    </xdr:to>
    <xdr:sp macro="" textlink="">
      <xdr:nvSpPr>
        <xdr:cNvPr id="463" name="楕円 462"/>
        <xdr:cNvSpPr/>
      </xdr:nvSpPr>
      <xdr:spPr>
        <a:xfrm>
          <a:off x="15240000" y="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35069</xdr:rowOff>
    </xdr:from>
    <xdr:ext cx="762000" cy="259045"/>
    <xdr:sp macro="" textlink="">
      <xdr:nvSpPr>
        <xdr:cNvPr id="464" name="テキスト ボックス 463"/>
        <xdr:cNvSpPr txBox="1"/>
      </xdr:nvSpPr>
      <xdr:spPr>
        <a:xfrm>
          <a:off x="14909800" y="329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14935</xdr:rowOff>
    </xdr:from>
    <xdr:to>
      <xdr:col>68</xdr:col>
      <xdr:colOff>203200</xdr:colOff>
      <xdr:row>18</xdr:row>
      <xdr:rowOff>116535</xdr:rowOff>
    </xdr:to>
    <xdr:sp macro="" textlink="">
      <xdr:nvSpPr>
        <xdr:cNvPr id="465" name="楕円 464"/>
        <xdr:cNvSpPr/>
      </xdr:nvSpPr>
      <xdr:spPr>
        <a:xfrm>
          <a:off x="14351000" y="31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101312</xdr:rowOff>
    </xdr:from>
    <xdr:ext cx="762000" cy="259045"/>
    <xdr:sp macro="" textlink="">
      <xdr:nvSpPr>
        <xdr:cNvPr id="466" name="テキスト ボックス 465"/>
        <xdr:cNvSpPr txBox="1"/>
      </xdr:nvSpPr>
      <xdr:spPr>
        <a:xfrm>
          <a:off x="14020800" y="318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146812</xdr:rowOff>
    </xdr:from>
    <xdr:to>
      <xdr:col>64</xdr:col>
      <xdr:colOff>152400</xdr:colOff>
      <xdr:row>18</xdr:row>
      <xdr:rowOff>76962</xdr:rowOff>
    </xdr:to>
    <xdr:sp macro="" textlink="">
      <xdr:nvSpPr>
        <xdr:cNvPr id="467" name="楕円 466"/>
        <xdr:cNvSpPr/>
      </xdr:nvSpPr>
      <xdr:spPr>
        <a:xfrm>
          <a:off x="13462000" y="30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61739</xdr:rowOff>
    </xdr:from>
    <xdr:ext cx="762000" cy="259045"/>
    <xdr:sp macro="" textlink="">
      <xdr:nvSpPr>
        <xdr:cNvPr id="468" name="テキスト ボックス 467"/>
        <xdr:cNvSpPr txBox="1"/>
      </xdr:nvSpPr>
      <xdr:spPr>
        <a:xfrm>
          <a:off x="13131800" y="314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岩手県軽米町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9,193
9,110
245.82
6,446,618
6,167,814
276,218
3,868,470
7,713,520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昭和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次軽米町定員適正化計画を策定し、その後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年ごとに見直しを行いながら定員の適正化に努めてきた。平成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年度においては、職員の退職者と採用者の給料差額による職員人件費の減少等により、類似団体の平均を下回った。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今後も定員適正化計画に基づく職員の適正配置や組織の見直し、事業の民間委託等を進め、人件費の低減に努める。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37846</xdr:rowOff>
    </xdr:to>
    <xdr:cxnSp macro="">
      <xdr:nvCxnSpPr>
        <xdr:cNvPr id="64" name="直線コネクタ 63"/>
        <xdr:cNvCxnSpPr/>
      </xdr:nvCxnSpPr>
      <xdr:spPr>
        <a:xfrm flipV="1">
          <a:off x="3987800" y="63129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60706</xdr:rowOff>
    </xdr:to>
    <xdr:cxnSp macro="">
      <xdr:nvCxnSpPr>
        <xdr:cNvPr id="67" name="直線コネクタ 66"/>
        <xdr:cNvCxnSpPr/>
      </xdr:nvCxnSpPr>
      <xdr:spPr>
        <a:xfrm flipV="1">
          <a:off x="3098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60706</xdr:rowOff>
    </xdr:to>
    <xdr:cxnSp macro="">
      <xdr:nvCxnSpPr>
        <xdr:cNvPr id="70" name="直線コネクタ 69"/>
        <xdr:cNvCxnSpPr/>
      </xdr:nvCxnSpPr>
      <xdr:spPr>
        <a:xfrm>
          <a:off x="2209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51562</xdr:rowOff>
    </xdr:to>
    <xdr:cxnSp macro="">
      <xdr:nvCxnSpPr>
        <xdr:cNvPr id="73" name="直線コネクタ 72"/>
        <xdr:cNvCxnSpPr/>
      </xdr:nvCxnSpPr>
      <xdr:spPr>
        <a:xfrm flipV="1">
          <a:off x="1320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行政改革により経費節減に努めているが、経常収支比率は前年度と比較し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％となり、類似団体平均と比較して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高くなっている。小中学校の統廃合に伴うスクールバスの運行などにより教育費の委託料等が類似団体に比較して高いほか、目的別では土木費や消防費が比較的高くなっている。集落が広範囲に点在していることから道路整備等に係る土木費や消防経費が嵩むことなどが要因である。今後も物件費の抑制のため、行政改革の更なる推進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21844</xdr:rowOff>
    </xdr:from>
    <xdr:to>
      <xdr:col>82</xdr:col>
      <xdr:colOff>107950</xdr:colOff>
      <xdr:row>18</xdr:row>
      <xdr:rowOff>35560</xdr:rowOff>
    </xdr:to>
    <xdr:cxnSp macro="">
      <xdr:nvCxnSpPr>
        <xdr:cNvPr id="122" name="直線コネクタ 121"/>
        <xdr:cNvCxnSpPr/>
      </xdr:nvCxnSpPr>
      <xdr:spPr>
        <a:xfrm>
          <a:off x="15671800" y="31079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156718</xdr:rowOff>
    </xdr:from>
    <xdr:to>
      <xdr:col>78</xdr:col>
      <xdr:colOff>69850</xdr:colOff>
      <xdr:row>18</xdr:row>
      <xdr:rowOff>21844</xdr:rowOff>
    </xdr:to>
    <xdr:cxnSp macro="">
      <xdr:nvCxnSpPr>
        <xdr:cNvPr id="125" name="直線コネクタ 124"/>
        <xdr:cNvCxnSpPr/>
      </xdr:nvCxnSpPr>
      <xdr:spPr>
        <a:xfrm>
          <a:off x="14782800" y="3071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156718</xdr:rowOff>
    </xdr:to>
    <xdr:cxnSp macro="">
      <xdr:nvCxnSpPr>
        <xdr:cNvPr id="128" name="直線コネクタ 127"/>
        <xdr:cNvCxnSpPr/>
      </xdr:nvCxnSpPr>
      <xdr:spPr>
        <a:xfrm>
          <a:off x="13893800" y="3030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165862</xdr:rowOff>
    </xdr:to>
    <xdr:cxnSp macro="">
      <xdr:nvCxnSpPr>
        <xdr:cNvPr id="131" name="直線コネクタ 130"/>
        <xdr:cNvCxnSpPr/>
      </xdr:nvCxnSpPr>
      <xdr:spPr>
        <a:xfrm flipV="1">
          <a:off x="13004800" y="30302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4" name="フローチャート: 判断 133"/>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35" name="テキスト ボックス 134"/>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1" name="楕円 140"/>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2"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142494</xdr:rowOff>
    </xdr:from>
    <xdr:to>
      <xdr:col>78</xdr:col>
      <xdr:colOff>120650</xdr:colOff>
      <xdr:row>18</xdr:row>
      <xdr:rowOff>72644</xdr:rowOff>
    </xdr:to>
    <xdr:sp macro="" textlink="">
      <xdr:nvSpPr>
        <xdr:cNvPr id="143" name="楕円 142"/>
        <xdr:cNvSpPr/>
      </xdr:nvSpPr>
      <xdr:spPr>
        <a:xfrm>
          <a:off x="15621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57421</xdr:rowOff>
    </xdr:from>
    <xdr:ext cx="736600" cy="259045"/>
    <xdr:sp macro="" textlink="">
      <xdr:nvSpPr>
        <xdr:cNvPr id="144" name="テキスト ボックス 143"/>
        <xdr:cNvSpPr txBox="1"/>
      </xdr:nvSpPr>
      <xdr:spPr>
        <a:xfrm>
          <a:off x="15290800" y="314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105918</xdr:rowOff>
    </xdr:from>
    <xdr:to>
      <xdr:col>74</xdr:col>
      <xdr:colOff>31750</xdr:colOff>
      <xdr:row>18</xdr:row>
      <xdr:rowOff>36068</xdr:rowOff>
    </xdr:to>
    <xdr:sp macro="" textlink="">
      <xdr:nvSpPr>
        <xdr:cNvPr id="145" name="楕円 144"/>
        <xdr:cNvSpPr/>
      </xdr:nvSpPr>
      <xdr:spPr>
        <a:xfrm>
          <a:off x="14732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20845</xdr:rowOff>
    </xdr:from>
    <xdr:ext cx="762000" cy="259045"/>
    <xdr:sp macro="" textlink="">
      <xdr:nvSpPr>
        <xdr:cNvPr id="146" name="テキスト ボックス 145"/>
        <xdr:cNvSpPr txBox="1"/>
      </xdr:nvSpPr>
      <xdr:spPr>
        <a:xfrm>
          <a:off x="14401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7" name="楕円 146"/>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48" name="テキスト ボックス 147"/>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115062</xdr:rowOff>
    </xdr:from>
    <xdr:to>
      <xdr:col>65</xdr:col>
      <xdr:colOff>53975</xdr:colOff>
      <xdr:row>18</xdr:row>
      <xdr:rowOff>45212</xdr:rowOff>
    </xdr:to>
    <xdr:sp macro="" textlink="">
      <xdr:nvSpPr>
        <xdr:cNvPr id="149" name="楕円 148"/>
        <xdr:cNvSpPr/>
      </xdr:nvSpPr>
      <xdr:spPr>
        <a:xfrm>
          <a:off x="12954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29989</xdr:rowOff>
    </xdr:from>
    <xdr:ext cx="762000" cy="259045"/>
    <xdr:sp macro="" textlink="">
      <xdr:nvSpPr>
        <xdr:cNvPr id="150" name="テキスト ボックス 149"/>
        <xdr:cNvSpPr txBox="1"/>
      </xdr:nvSpPr>
      <xdr:spPr>
        <a:xfrm>
          <a:off x="12623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常設保育園の新設に伴う保育所運営事業費の増により平成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年度から増加傾向となり、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年度においては障害者総合支援法給付費の増などにより、前年度比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今後も高齢化等の進行に伴う扶助費の増加が予想されることから、各種制度の見直しを検討するなど、効果的な事業運営に努める。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50800</xdr:rowOff>
    </xdr:to>
    <xdr:cxnSp macro="">
      <xdr:nvCxnSpPr>
        <xdr:cNvPr id="183" name="直線コネクタ 182"/>
        <xdr:cNvCxnSpPr/>
      </xdr:nvCxnSpPr>
      <xdr:spPr>
        <a:xfrm>
          <a:off x="3987800" y="96901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88900</xdr:rowOff>
    </xdr:to>
    <xdr:cxnSp macro="">
      <xdr:nvCxnSpPr>
        <xdr:cNvPr id="186" name="直線コネクタ 185"/>
        <xdr:cNvCxnSpPr/>
      </xdr:nvCxnSpPr>
      <xdr:spPr>
        <a:xfrm flipV="1">
          <a:off x="3098800" y="9690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107950</xdr:rowOff>
    </xdr:to>
    <xdr:cxnSp macro="">
      <xdr:nvCxnSpPr>
        <xdr:cNvPr id="189" name="直線コネクタ 188"/>
        <xdr:cNvCxnSpPr/>
      </xdr:nvCxnSpPr>
      <xdr:spPr>
        <a:xfrm flipV="1">
          <a:off x="2209800" y="986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57</xdr:row>
      <xdr:rowOff>107950</xdr:rowOff>
    </xdr:to>
    <xdr:cxnSp macro="">
      <xdr:nvCxnSpPr>
        <xdr:cNvPr id="192" name="直線コネクタ 191"/>
        <xdr:cNvCxnSpPr/>
      </xdr:nvCxnSpPr>
      <xdr:spPr>
        <a:xfrm>
          <a:off x="1320800" y="96710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5" name="フローチャート: 判断 194"/>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6" name="テキスト ボックス 195"/>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2" name="楕円 201"/>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3"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4" name="楕円 203"/>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5" name="テキスト ボックス 204"/>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6" name="楕円 205"/>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07" name="テキスト ボックス 206"/>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08" name="楕円 207"/>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09" name="テキスト ボックス 208"/>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0" name="楕円 209"/>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1" name="テキスト ボックス 210"/>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経常収支比率は前年度と比較し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％で、類似団体平均と比較すると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ポイント低くなった。繰出金は、下水道事業への繰出金の増等により前年度と比較し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64,106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％）の増となり、また施設の修繕等に係る維持補修費が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3,185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％）増加したことが主な要因である。他会計においても、歳入の確保と経費節減を進め繰出金等の抑制に努める。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30988</xdr:rowOff>
    </xdr:from>
    <xdr:to>
      <xdr:col>82</xdr:col>
      <xdr:colOff>107950</xdr:colOff>
      <xdr:row>56</xdr:row>
      <xdr:rowOff>113284</xdr:rowOff>
    </xdr:to>
    <xdr:cxnSp macro="">
      <xdr:nvCxnSpPr>
        <xdr:cNvPr id="241" name="直線コネクタ 240"/>
        <xdr:cNvCxnSpPr/>
      </xdr:nvCxnSpPr>
      <xdr:spPr>
        <a:xfrm>
          <a:off x="15671800" y="96321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30988</xdr:rowOff>
    </xdr:from>
    <xdr:to>
      <xdr:col>78</xdr:col>
      <xdr:colOff>69850</xdr:colOff>
      <xdr:row>56</xdr:row>
      <xdr:rowOff>49276</xdr:rowOff>
    </xdr:to>
    <xdr:cxnSp macro="">
      <xdr:nvCxnSpPr>
        <xdr:cNvPr id="244" name="直線コネクタ 243"/>
        <xdr:cNvCxnSpPr/>
      </xdr:nvCxnSpPr>
      <xdr:spPr>
        <a:xfrm flipV="1">
          <a:off x="14782800" y="9632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49276</xdr:rowOff>
    </xdr:to>
    <xdr:cxnSp macro="">
      <xdr:nvCxnSpPr>
        <xdr:cNvPr id="247" name="直線コネクタ 246"/>
        <xdr:cNvCxnSpPr/>
      </xdr:nvCxnSpPr>
      <xdr:spPr>
        <a:xfrm>
          <a:off x="13893800" y="9627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26416</xdr:rowOff>
    </xdr:from>
    <xdr:to>
      <xdr:col>69</xdr:col>
      <xdr:colOff>92075</xdr:colOff>
      <xdr:row>56</xdr:row>
      <xdr:rowOff>49276</xdr:rowOff>
    </xdr:to>
    <xdr:cxnSp macro="">
      <xdr:nvCxnSpPr>
        <xdr:cNvPr id="250" name="直線コネクタ 249"/>
        <xdr:cNvCxnSpPr/>
      </xdr:nvCxnSpPr>
      <xdr:spPr>
        <a:xfrm flipV="1">
          <a:off x="13004800" y="9627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53" name="フローチャート: 判断 252"/>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54" name="テキスト ボックス 253"/>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60" name="楕円 259"/>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79011</xdr:rowOff>
    </xdr:from>
    <xdr:ext cx="762000" cy="259045"/>
    <xdr:sp macro="" textlink="">
      <xdr:nvSpPr>
        <xdr:cNvPr id="261" name="その他該当値テキスト"/>
        <xdr:cNvSpPr txBox="1"/>
      </xdr:nvSpPr>
      <xdr:spPr>
        <a:xfrm>
          <a:off x="16598900" y="950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151638</xdr:rowOff>
    </xdr:from>
    <xdr:to>
      <xdr:col>78</xdr:col>
      <xdr:colOff>120650</xdr:colOff>
      <xdr:row>56</xdr:row>
      <xdr:rowOff>81788</xdr:rowOff>
    </xdr:to>
    <xdr:sp macro="" textlink="">
      <xdr:nvSpPr>
        <xdr:cNvPr id="262" name="楕円 261"/>
        <xdr:cNvSpPr/>
      </xdr:nvSpPr>
      <xdr:spPr>
        <a:xfrm>
          <a:off x="15621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91965</xdr:rowOff>
    </xdr:from>
    <xdr:ext cx="736600" cy="259045"/>
    <xdr:sp macro="" textlink="">
      <xdr:nvSpPr>
        <xdr:cNvPr id="263" name="テキスト ボックス 262"/>
        <xdr:cNvSpPr txBox="1"/>
      </xdr:nvSpPr>
      <xdr:spPr>
        <a:xfrm>
          <a:off x="15290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64" name="楕円 263"/>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65" name="テキスト ボックス 264"/>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66" name="楕円 265"/>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67" name="テキスト ボックス 266"/>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68" name="楕円 267"/>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110253</xdr:rowOff>
    </xdr:from>
    <xdr:ext cx="762000" cy="259045"/>
    <xdr:sp macro="" textlink="">
      <xdr:nvSpPr>
        <xdr:cNvPr id="269" name="テキスト ボックス 268"/>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年度の経常収支比率は前年度と比較し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ポイント下回っているが、今後も町単独補助金等の見直しを行うなど、効果的な補助金の交付に努める。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5842</xdr:rowOff>
    </xdr:to>
    <xdr:cxnSp macro="">
      <xdr:nvCxnSpPr>
        <xdr:cNvPr id="299" name="直線コネクタ 298"/>
        <xdr:cNvCxnSpPr/>
      </xdr:nvCxnSpPr>
      <xdr:spPr>
        <a:xfrm>
          <a:off x="15671800" y="63129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149860</xdr:rowOff>
    </xdr:to>
    <xdr:cxnSp macro="">
      <xdr:nvCxnSpPr>
        <xdr:cNvPr id="302" name="直線コネクタ 301"/>
        <xdr:cNvCxnSpPr/>
      </xdr:nvCxnSpPr>
      <xdr:spPr>
        <a:xfrm flipV="1">
          <a:off x="14782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149860</xdr:rowOff>
    </xdr:to>
    <xdr:cxnSp macro="">
      <xdr:nvCxnSpPr>
        <xdr:cNvPr id="305" name="直線コネクタ 304"/>
        <xdr:cNvCxnSpPr/>
      </xdr:nvCxnSpPr>
      <xdr:spPr>
        <a:xfrm>
          <a:off x="13893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36</xdr:row>
      <xdr:rowOff>149860</xdr:rowOff>
    </xdr:to>
    <xdr:cxnSp macro="">
      <xdr:nvCxnSpPr>
        <xdr:cNvPr id="308" name="直線コネクタ 307"/>
        <xdr:cNvCxnSpPr/>
      </xdr:nvCxnSpPr>
      <xdr:spPr>
        <a:xfrm>
          <a:off x="13004800" y="608431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1" name="フローチャート: 判断 31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2" name="テキスト ボックス 311"/>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8" name="楕円 317"/>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143019</xdr:rowOff>
    </xdr:from>
    <xdr:ext cx="762000" cy="259045"/>
    <xdr:sp macro="" textlink="">
      <xdr:nvSpPr>
        <xdr:cNvPr id="319"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0" name="楕円 319"/>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1" name="テキスト ボックス 320"/>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2" name="楕円 321"/>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3" name="テキスト ボックス 322"/>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4" name="楕円 323"/>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5" name="テキスト ボックス 324"/>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26" name="楕円 325"/>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27" name="テキスト ボックス 326"/>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晴山保育園</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建設事業を含む過疎対策事業債の元金償還が始まったことにより、平成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年度は前年度比</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19.0</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％となった。類似団体平均と</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同水準ではあるが</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、今後もデジタル防災行政無線整備事業等に係る元金償還金が増加する見込であることから、事業の選択や事業内容の精査等により地方債発行額の抑制に努める。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31750</xdr:rowOff>
    </xdr:to>
    <xdr:cxnSp macro="">
      <xdr:nvCxnSpPr>
        <xdr:cNvPr id="359" name="直線コネクタ 358"/>
        <xdr:cNvCxnSpPr/>
      </xdr:nvCxnSpPr>
      <xdr:spPr>
        <a:xfrm>
          <a:off x="3987800" y="132067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5080</xdr:rowOff>
    </xdr:to>
    <xdr:cxnSp macro="">
      <xdr:nvCxnSpPr>
        <xdr:cNvPr id="362" name="直線コネクタ 361"/>
        <xdr:cNvCxnSpPr/>
      </xdr:nvCxnSpPr>
      <xdr:spPr>
        <a:xfrm>
          <a:off x="3098800" y="131572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115570</xdr:rowOff>
    </xdr:from>
    <xdr:to>
      <xdr:col>15</xdr:col>
      <xdr:colOff>98425</xdr:colOff>
      <xdr:row>76</xdr:row>
      <xdr:rowOff>127000</xdr:rowOff>
    </xdr:to>
    <xdr:cxnSp macro="">
      <xdr:nvCxnSpPr>
        <xdr:cNvPr id="365" name="直線コネクタ 364"/>
        <xdr:cNvCxnSpPr/>
      </xdr:nvCxnSpPr>
      <xdr:spPr>
        <a:xfrm>
          <a:off x="2209800" y="13145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115570</xdr:rowOff>
    </xdr:from>
    <xdr:to>
      <xdr:col>11</xdr:col>
      <xdr:colOff>9525</xdr:colOff>
      <xdr:row>77</xdr:row>
      <xdr:rowOff>5080</xdr:rowOff>
    </xdr:to>
    <xdr:cxnSp macro="">
      <xdr:nvCxnSpPr>
        <xdr:cNvPr id="368" name="直線コネクタ 367"/>
        <xdr:cNvCxnSpPr/>
      </xdr:nvCxnSpPr>
      <xdr:spPr>
        <a:xfrm flipV="1">
          <a:off x="1320800" y="131457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71" name="フローチャート: 判断 370"/>
        <xdr:cNvSpPr/>
      </xdr:nvSpPr>
      <xdr:spPr>
        <a:xfrm>
          <a:off x="1270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109238</xdr:rowOff>
    </xdr:from>
    <xdr:ext cx="762000" cy="259045"/>
    <xdr:sp macro="" textlink="">
      <xdr:nvSpPr>
        <xdr:cNvPr id="372" name="テキスト ボックス 371"/>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8" name="楕円 377"/>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79" name="公債費該当値テキスト"/>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125730</xdr:rowOff>
    </xdr:from>
    <xdr:to>
      <xdr:col>20</xdr:col>
      <xdr:colOff>38100</xdr:colOff>
      <xdr:row>77</xdr:row>
      <xdr:rowOff>55880</xdr:rowOff>
    </xdr:to>
    <xdr:sp macro="" textlink="">
      <xdr:nvSpPr>
        <xdr:cNvPr id="380" name="楕円 379"/>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81" name="テキスト ボックス 380"/>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2" name="楕円 381"/>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3" name="テキスト ボックス 382"/>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64770</xdr:rowOff>
    </xdr:from>
    <xdr:to>
      <xdr:col>11</xdr:col>
      <xdr:colOff>60325</xdr:colOff>
      <xdr:row>76</xdr:row>
      <xdr:rowOff>166370</xdr:rowOff>
    </xdr:to>
    <xdr:sp macro="" textlink="">
      <xdr:nvSpPr>
        <xdr:cNvPr id="384" name="楕円 383"/>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5" name="テキスト ボックス 384"/>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86" name="楕円 385"/>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87" name="テキスト ボックス 386"/>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経営収支比率における公債費以外の割合は、類似団体と比較して高い状況にある。適正な人員配置による人件費の削減、行政改革の推進による物件費の削減等を進めるなど、各種経費を抑制していく必要があ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91077</xdr:rowOff>
    </xdr:from>
    <xdr:to>
      <xdr:col>82</xdr:col>
      <xdr:colOff>107950</xdr:colOff>
      <xdr:row>76</xdr:row>
      <xdr:rowOff>159657</xdr:rowOff>
    </xdr:to>
    <xdr:cxnSp macro="">
      <xdr:nvCxnSpPr>
        <xdr:cNvPr id="422" name="直線コネクタ 421"/>
        <xdr:cNvCxnSpPr/>
      </xdr:nvCxnSpPr>
      <xdr:spPr>
        <a:xfrm>
          <a:off x="15671800" y="1312127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91077</xdr:rowOff>
    </xdr:from>
    <xdr:to>
      <xdr:col>78</xdr:col>
      <xdr:colOff>69850</xdr:colOff>
      <xdr:row>76</xdr:row>
      <xdr:rowOff>130266</xdr:rowOff>
    </xdr:to>
    <xdr:cxnSp macro="">
      <xdr:nvCxnSpPr>
        <xdr:cNvPr id="425" name="直線コネクタ 424"/>
        <xdr:cNvCxnSpPr/>
      </xdr:nvCxnSpPr>
      <xdr:spPr>
        <a:xfrm flipV="1">
          <a:off x="14782800" y="131212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68218</xdr:rowOff>
    </xdr:from>
    <xdr:to>
      <xdr:col>73</xdr:col>
      <xdr:colOff>180975</xdr:colOff>
      <xdr:row>76</xdr:row>
      <xdr:rowOff>130266</xdr:rowOff>
    </xdr:to>
    <xdr:cxnSp macro="">
      <xdr:nvCxnSpPr>
        <xdr:cNvPr id="428" name="直線コネクタ 427"/>
        <xdr:cNvCxnSpPr/>
      </xdr:nvCxnSpPr>
      <xdr:spPr>
        <a:xfrm>
          <a:off x="13893800" y="13098418"/>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99241</xdr:rowOff>
    </xdr:from>
    <xdr:to>
      <xdr:col>69</xdr:col>
      <xdr:colOff>92075</xdr:colOff>
      <xdr:row>76</xdr:row>
      <xdr:rowOff>68218</xdr:rowOff>
    </xdr:to>
    <xdr:cxnSp macro="">
      <xdr:nvCxnSpPr>
        <xdr:cNvPr id="431" name="直線コネクタ 430"/>
        <xdr:cNvCxnSpPr/>
      </xdr:nvCxnSpPr>
      <xdr:spPr>
        <a:xfrm>
          <a:off x="13004800" y="12957991"/>
          <a:ext cx="8890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34" name="フローチャート: 判断 433"/>
        <xdr:cNvSpPr/>
      </xdr:nvSpPr>
      <xdr:spPr>
        <a:xfrm>
          <a:off x="12954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167476</xdr:rowOff>
    </xdr:from>
    <xdr:ext cx="762000" cy="259045"/>
    <xdr:sp macro="" textlink="">
      <xdr:nvSpPr>
        <xdr:cNvPr id="435" name="テキスト ボックス 434"/>
        <xdr:cNvSpPr txBox="1"/>
      </xdr:nvSpPr>
      <xdr:spPr>
        <a:xfrm>
          <a:off x="12623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108857</xdr:rowOff>
    </xdr:from>
    <xdr:to>
      <xdr:col>82</xdr:col>
      <xdr:colOff>158750</xdr:colOff>
      <xdr:row>77</xdr:row>
      <xdr:rowOff>39007</xdr:rowOff>
    </xdr:to>
    <xdr:sp macro="" textlink="">
      <xdr:nvSpPr>
        <xdr:cNvPr id="441" name="楕円 440"/>
        <xdr:cNvSpPr/>
      </xdr:nvSpPr>
      <xdr:spPr>
        <a:xfrm>
          <a:off x="164592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80934</xdr:rowOff>
    </xdr:from>
    <xdr:ext cx="762000" cy="259045"/>
    <xdr:sp macro="" textlink="">
      <xdr:nvSpPr>
        <xdr:cNvPr id="442" name="公債費以外該当値テキスト"/>
        <xdr:cNvSpPr txBox="1"/>
      </xdr:nvSpPr>
      <xdr:spPr>
        <a:xfrm>
          <a:off x="165989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40277</xdr:rowOff>
    </xdr:from>
    <xdr:to>
      <xdr:col>78</xdr:col>
      <xdr:colOff>120650</xdr:colOff>
      <xdr:row>76</xdr:row>
      <xdr:rowOff>141877</xdr:rowOff>
    </xdr:to>
    <xdr:sp macro="" textlink="">
      <xdr:nvSpPr>
        <xdr:cNvPr id="443" name="楕円 442"/>
        <xdr:cNvSpPr/>
      </xdr:nvSpPr>
      <xdr:spPr>
        <a:xfrm>
          <a:off x="15621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126654</xdr:rowOff>
    </xdr:from>
    <xdr:ext cx="736600" cy="259045"/>
    <xdr:sp macro="" textlink="">
      <xdr:nvSpPr>
        <xdr:cNvPr id="444" name="テキスト ボックス 443"/>
        <xdr:cNvSpPr txBox="1"/>
      </xdr:nvSpPr>
      <xdr:spPr>
        <a:xfrm>
          <a:off x="15290800" y="1315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79466</xdr:rowOff>
    </xdr:from>
    <xdr:to>
      <xdr:col>74</xdr:col>
      <xdr:colOff>31750</xdr:colOff>
      <xdr:row>77</xdr:row>
      <xdr:rowOff>9616</xdr:rowOff>
    </xdr:to>
    <xdr:sp macro="" textlink="">
      <xdr:nvSpPr>
        <xdr:cNvPr id="445" name="楕円 444"/>
        <xdr:cNvSpPr/>
      </xdr:nvSpPr>
      <xdr:spPr>
        <a:xfrm>
          <a:off x="14732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165843</xdr:rowOff>
    </xdr:from>
    <xdr:ext cx="762000" cy="259045"/>
    <xdr:sp macro="" textlink="">
      <xdr:nvSpPr>
        <xdr:cNvPr id="446" name="テキスト ボックス 445"/>
        <xdr:cNvSpPr txBox="1"/>
      </xdr:nvSpPr>
      <xdr:spPr>
        <a:xfrm>
          <a:off x="14401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17418</xdr:rowOff>
    </xdr:from>
    <xdr:to>
      <xdr:col>69</xdr:col>
      <xdr:colOff>142875</xdr:colOff>
      <xdr:row>76</xdr:row>
      <xdr:rowOff>119018</xdr:rowOff>
    </xdr:to>
    <xdr:sp macro="" textlink="">
      <xdr:nvSpPr>
        <xdr:cNvPr id="447" name="楕円 446"/>
        <xdr:cNvSpPr/>
      </xdr:nvSpPr>
      <xdr:spPr>
        <a:xfrm>
          <a:off x="13843000" y="130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103795</xdr:rowOff>
    </xdr:from>
    <xdr:ext cx="762000" cy="259045"/>
    <xdr:sp macro="" textlink="">
      <xdr:nvSpPr>
        <xdr:cNvPr id="448" name="テキスト ボックス 447"/>
        <xdr:cNvSpPr txBox="1"/>
      </xdr:nvSpPr>
      <xdr:spPr>
        <a:xfrm>
          <a:off x="13512800" y="131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48441</xdr:rowOff>
    </xdr:from>
    <xdr:to>
      <xdr:col>65</xdr:col>
      <xdr:colOff>53975</xdr:colOff>
      <xdr:row>75</xdr:row>
      <xdr:rowOff>150040</xdr:rowOff>
    </xdr:to>
    <xdr:sp macro="" textlink="">
      <xdr:nvSpPr>
        <xdr:cNvPr id="449" name="楕円 448"/>
        <xdr:cNvSpPr/>
      </xdr:nvSpPr>
      <xdr:spPr>
        <a:xfrm>
          <a:off x="12954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160218</xdr:rowOff>
    </xdr:from>
    <xdr:ext cx="762000" cy="259045"/>
    <xdr:sp macro="" textlink="">
      <xdr:nvSpPr>
        <xdr:cNvPr id="450" name="テキスト ボックス 449"/>
        <xdr:cNvSpPr txBox="1"/>
      </xdr:nvSpPr>
      <xdr:spPr>
        <a:xfrm>
          <a:off x="12623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岩手県軽米町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5901</xdr:rowOff>
    </xdr:from>
    <xdr:to>
      <xdr:col>29</xdr:col>
      <xdr:colOff>127000</xdr:colOff>
      <xdr:row>18</xdr:row>
      <xdr:rowOff>22795</xdr:rowOff>
    </xdr:to>
    <xdr:cxnSp macro="">
      <xdr:nvCxnSpPr>
        <xdr:cNvPr id="46" name="直線コネクタ 45"/>
        <xdr:cNvCxnSpPr/>
      </xdr:nvCxnSpPr>
      <xdr:spPr bwMode="auto">
        <a:xfrm>
          <a:off x="5003800" y="3139626"/>
          <a:ext cx="647700" cy="16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5901</xdr:rowOff>
    </xdr:from>
    <xdr:to>
      <xdr:col>26</xdr:col>
      <xdr:colOff>50800</xdr:colOff>
      <xdr:row>18</xdr:row>
      <xdr:rowOff>31922</xdr:rowOff>
    </xdr:to>
    <xdr:cxnSp macro="">
      <xdr:nvCxnSpPr>
        <xdr:cNvPr id="49" name="直線コネクタ 48"/>
        <xdr:cNvCxnSpPr/>
      </xdr:nvCxnSpPr>
      <xdr:spPr bwMode="auto">
        <a:xfrm flipV="1">
          <a:off x="4305300" y="3139626"/>
          <a:ext cx="698500" cy="2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31441</xdr:rowOff>
    </xdr:from>
    <xdr:to>
      <xdr:col>22</xdr:col>
      <xdr:colOff>114300</xdr:colOff>
      <xdr:row>18</xdr:row>
      <xdr:rowOff>31922</xdr:rowOff>
    </xdr:to>
    <xdr:cxnSp macro="">
      <xdr:nvCxnSpPr>
        <xdr:cNvPr id="52" name="直線コネクタ 51"/>
        <xdr:cNvCxnSpPr/>
      </xdr:nvCxnSpPr>
      <xdr:spPr bwMode="auto">
        <a:xfrm>
          <a:off x="3606800" y="3165166"/>
          <a:ext cx="698500" cy="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31441</xdr:rowOff>
    </xdr:from>
    <xdr:to>
      <xdr:col>18</xdr:col>
      <xdr:colOff>177800</xdr:colOff>
      <xdr:row>18</xdr:row>
      <xdr:rowOff>44020</xdr:rowOff>
    </xdr:to>
    <xdr:cxnSp macro="">
      <xdr:nvCxnSpPr>
        <xdr:cNvPr id="55" name="直線コネクタ 54"/>
        <xdr:cNvCxnSpPr/>
      </xdr:nvCxnSpPr>
      <xdr:spPr bwMode="auto">
        <a:xfrm flipV="1">
          <a:off x="2908300" y="3165166"/>
          <a:ext cx="698500" cy="12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35483</xdr:rowOff>
    </xdr:from>
    <xdr:to>
      <xdr:col>15</xdr:col>
      <xdr:colOff>101600</xdr:colOff>
      <xdr:row>18</xdr:row>
      <xdr:rowOff>137082</xdr:rowOff>
    </xdr:to>
    <xdr:sp macro="" textlink="">
      <xdr:nvSpPr>
        <xdr:cNvPr id="58" name="フローチャート: 判断 57"/>
        <xdr:cNvSpPr/>
      </xdr:nvSpPr>
      <xdr:spPr bwMode="auto">
        <a:xfrm>
          <a:off x="2857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121860</xdr:rowOff>
    </xdr:from>
    <xdr:ext cx="762000" cy="259045"/>
    <xdr:sp macro="" textlink="">
      <xdr:nvSpPr>
        <xdr:cNvPr id="59" name="テキスト ボックス 58"/>
        <xdr:cNvSpPr txBox="1"/>
      </xdr:nvSpPr>
      <xdr:spPr>
        <a:xfrm>
          <a:off x="25273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143445</xdr:rowOff>
    </xdr:from>
    <xdr:to>
      <xdr:col>29</xdr:col>
      <xdr:colOff>177800</xdr:colOff>
      <xdr:row>18</xdr:row>
      <xdr:rowOff>73595</xdr:rowOff>
    </xdr:to>
    <xdr:sp macro="" textlink="">
      <xdr:nvSpPr>
        <xdr:cNvPr id="65" name="楕円 64"/>
        <xdr:cNvSpPr/>
      </xdr:nvSpPr>
      <xdr:spPr bwMode="auto">
        <a:xfrm>
          <a:off x="5600700" y="3105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115522</xdr:rowOff>
    </xdr:from>
    <xdr:ext cx="762000" cy="259045"/>
    <xdr:sp macro="" textlink="">
      <xdr:nvSpPr>
        <xdr:cNvPr id="66" name="人口1人当たり決算額の推移該当値テキスト130"/>
        <xdr:cNvSpPr txBox="1"/>
      </xdr:nvSpPr>
      <xdr:spPr>
        <a:xfrm>
          <a:off x="5740400" y="307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126551</xdr:rowOff>
    </xdr:from>
    <xdr:to>
      <xdr:col>26</xdr:col>
      <xdr:colOff>101600</xdr:colOff>
      <xdr:row>18</xdr:row>
      <xdr:rowOff>56701</xdr:rowOff>
    </xdr:to>
    <xdr:sp macro="" textlink="">
      <xdr:nvSpPr>
        <xdr:cNvPr id="67" name="楕円 66"/>
        <xdr:cNvSpPr/>
      </xdr:nvSpPr>
      <xdr:spPr bwMode="auto">
        <a:xfrm>
          <a:off x="4953000" y="3088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41478</xdr:rowOff>
    </xdr:from>
    <xdr:ext cx="736600" cy="259045"/>
    <xdr:sp macro="" textlink="">
      <xdr:nvSpPr>
        <xdr:cNvPr id="68" name="テキスト ボックス 67"/>
        <xdr:cNvSpPr txBox="1"/>
      </xdr:nvSpPr>
      <xdr:spPr>
        <a:xfrm>
          <a:off x="4622800" y="317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152572</xdr:rowOff>
    </xdr:from>
    <xdr:to>
      <xdr:col>22</xdr:col>
      <xdr:colOff>165100</xdr:colOff>
      <xdr:row>18</xdr:row>
      <xdr:rowOff>82722</xdr:rowOff>
    </xdr:to>
    <xdr:sp macro="" textlink="">
      <xdr:nvSpPr>
        <xdr:cNvPr id="69" name="楕円 68"/>
        <xdr:cNvSpPr/>
      </xdr:nvSpPr>
      <xdr:spPr bwMode="auto">
        <a:xfrm>
          <a:off x="4254500" y="311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67498</xdr:rowOff>
    </xdr:from>
    <xdr:ext cx="762000" cy="259045"/>
    <xdr:sp macro="" textlink="">
      <xdr:nvSpPr>
        <xdr:cNvPr id="70" name="テキスト ボックス 69"/>
        <xdr:cNvSpPr txBox="1"/>
      </xdr:nvSpPr>
      <xdr:spPr>
        <a:xfrm>
          <a:off x="3924300" y="320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152091</xdr:rowOff>
    </xdr:from>
    <xdr:to>
      <xdr:col>19</xdr:col>
      <xdr:colOff>38100</xdr:colOff>
      <xdr:row>18</xdr:row>
      <xdr:rowOff>82241</xdr:rowOff>
    </xdr:to>
    <xdr:sp macro="" textlink="">
      <xdr:nvSpPr>
        <xdr:cNvPr id="71" name="楕円 70"/>
        <xdr:cNvSpPr/>
      </xdr:nvSpPr>
      <xdr:spPr bwMode="auto">
        <a:xfrm>
          <a:off x="3556000" y="3114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67018</xdr:rowOff>
    </xdr:from>
    <xdr:ext cx="762000" cy="259045"/>
    <xdr:sp macro="" textlink="">
      <xdr:nvSpPr>
        <xdr:cNvPr id="72" name="テキスト ボックス 71"/>
        <xdr:cNvSpPr txBox="1"/>
      </xdr:nvSpPr>
      <xdr:spPr>
        <a:xfrm>
          <a:off x="3225800" y="320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164670</xdr:rowOff>
    </xdr:from>
    <xdr:to>
      <xdr:col>15</xdr:col>
      <xdr:colOff>101600</xdr:colOff>
      <xdr:row>18</xdr:row>
      <xdr:rowOff>94820</xdr:rowOff>
    </xdr:to>
    <xdr:sp macro="" textlink="">
      <xdr:nvSpPr>
        <xdr:cNvPr id="73" name="楕円 72"/>
        <xdr:cNvSpPr/>
      </xdr:nvSpPr>
      <xdr:spPr bwMode="auto">
        <a:xfrm>
          <a:off x="2857500" y="3126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104997</xdr:rowOff>
    </xdr:from>
    <xdr:ext cx="762000" cy="259045"/>
    <xdr:sp macro="" textlink="">
      <xdr:nvSpPr>
        <xdr:cNvPr id="74" name="テキスト ボックス 73"/>
        <xdr:cNvSpPr txBox="1"/>
      </xdr:nvSpPr>
      <xdr:spPr>
        <a:xfrm>
          <a:off x="2527300" y="289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287902</xdr:rowOff>
    </xdr:from>
    <xdr:to>
      <xdr:col>29</xdr:col>
      <xdr:colOff>127000</xdr:colOff>
      <xdr:row>34</xdr:row>
      <xdr:rowOff>309107</xdr:rowOff>
    </xdr:to>
    <xdr:cxnSp macro="">
      <xdr:nvCxnSpPr>
        <xdr:cNvPr id="108" name="直線コネクタ 107"/>
        <xdr:cNvCxnSpPr/>
      </xdr:nvCxnSpPr>
      <xdr:spPr bwMode="auto">
        <a:xfrm flipV="1">
          <a:off x="5003800" y="6555352"/>
          <a:ext cx="647700" cy="21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309107</xdr:rowOff>
    </xdr:from>
    <xdr:to>
      <xdr:col>26</xdr:col>
      <xdr:colOff>50800</xdr:colOff>
      <xdr:row>35</xdr:row>
      <xdr:rowOff>15748</xdr:rowOff>
    </xdr:to>
    <xdr:cxnSp macro="">
      <xdr:nvCxnSpPr>
        <xdr:cNvPr id="111" name="直線コネクタ 110"/>
        <xdr:cNvCxnSpPr/>
      </xdr:nvCxnSpPr>
      <xdr:spPr bwMode="auto">
        <a:xfrm flipV="1">
          <a:off x="4305300" y="6576557"/>
          <a:ext cx="698500" cy="49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15748</xdr:rowOff>
    </xdr:from>
    <xdr:to>
      <xdr:col>22</xdr:col>
      <xdr:colOff>114300</xdr:colOff>
      <xdr:row>35</xdr:row>
      <xdr:rowOff>30683</xdr:rowOff>
    </xdr:to>
    <xdr:cxnSp macro="">
      <xdr:nvCxnSpPr>
        <xdr:cNvPr id="114" name="直線コネクタ 113"/>
        <xdr:cNvCxnSpPr/>
      </xdr:nvCxnSpPr>
      <xdr:spPr bwMode="auto">
        <a:xfrm flipV="1">
          <a:off x="3606800" y="6626098"/>
          <a:ext cx="698500" cy="1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325544</xdr:rowOff>
    </xdr:from>
    <xdr:to>
      <xdr:col>18</xdr:col>
      <xdr:colOff>177800</xdr:colOff>
      <xdr:row>35</xdr:row>
      <xdr:rowOff>30683</xdr:rowOff>
    </xdr:to>
    <xdr:cxnSp macro="">
      <xdr:nvCxnSpPr>
        <xdr:cNvPr id="117" name="直線コネクタ 116"/>
        <xdr:cNvCxnSpPr/>
      </xdr:nvCxnSpPr>
      <xdr:spPr bwMode="auto">
        <a:xfrm>
          <a:off x="2908300" y="6592994"/>
          <a:ext cx="698500" cy="4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243350</xdr:rowOff>
    </xdr:from>
    <xdr:to>
      <xdr:col>15</xdr:col>
      <xdr:colOff>101600</xdr:colOff>
      <xdr:row>35</xdr:row>
      <xdr:rowOff>2050</xdr:rowOff>
    </xdr:to>
    <xdr:sp macro="" textlink="">
      <xdr:nvSpPr>
        <xdr:cNvPr id="120" name="フローチャート: 判断 119"/>
        <xdr:cNvSpPr/>
      </xdr:nvSpPr>
      <xdr:spPr bwMode="auto">
        <a:xfrm>
          <a:off x="28575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12227</xdr:rowOff>
    </xdr:from>
    <xdr:ext cx="762000" cy="259045"/>
    <xdr:sp macro="" textlink="">
      <xdr:nvSpPr>
        <xdr:cNvPr id="121" name="テキスト ボックス 120"/>
        <xdr:cNvSpPr txBox="1"/>
      </xdr:nvSpPr>
      <xdr:spPr>
        <a:xfrm>
          <a:off x="2527300" y="62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237102</xdr:rowOff>
    </xdr:from>
    <xdr:to>
      <xdr:col>29</xdr:col>
      <xdr:colOff>177800</xdr:colOff>
      <xdr:row>34</xdr:row>
      <xdr:rowOff>338702</xdr:rowOff>
    </xdr:to>
    <xdr:sp macro="" textlink="">
      <xdr:nvSpPr>
        <xdr:cNvPr id="127" name="楕円 126"/>
        <xdr:cNvSpPr/>
      </xdr:nvSpPr>
      <xdr:spPr bwMode="auto">
        <a:xfrm>
          <a:off x="5600700" y="650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209179</xdr:rowOff>
    </xdr:from>
    <xdr:ext cx="762000" cy="259045"/>
    <xdr:sp macro="" textlink="">
      <xdr:nvSpPr>
        <xdr:cNvPr id="128" name="人口1人当たり決算額の推移該当値テキスト445"/>
        <xdr:cNvSpPr txBox="1"/>
      </xdr:nvSpPr>
      <xdr:spPr>
        <a:xfrm>
          <a:off x="5740400" y="647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258307</xdr:rowOff>
    </xdr:from>
    <xdr:to>
      <xdr:col>26</xdr:col>
      <xdr:colOff>101600</xdr:colOff>
      <xdr:row>35</xdr:row>
      <xdr:rowOff>17007</xdr:rowOff>
    </xdr:to>
    <xdr:sp macro="" textlink="">
      <xdr:nvSpPr>
        <xdr:cNvPr id="129" name="楕円 128"/>
        <xdr:cNvSpPr/>
      </xdr:nvSpPr>
      <xdr:spPr bwMode="auto">
        <a:xfrm>
          <a:off x="4953000" y="6525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1784</xdr:rowOff>
    </xdr:from>
    <xdr:ext cx="736600" cy="259045"/>
    <xdr:sp macro="" textlink="">
      <xdr:nvSpPr>
        <xdr:cNvPr id="130" name="テキスト ボックス 129"/>
        <xdr:cNvSpPr txBox="1"/>
      </xdr:nvSpPr>
      <xdr:spPr>
        <a:xfrm>
          <a:off x="4622800" y="661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307848</xdr:rowOff>
    </xdr:from>
    <xdr:to>
      <xdr:col>22</xdr:col>
      <xdr:colOff>165100</xdr:colOff>
      <xdr:row>35</xdr:row>
      <xdr:rowOff>66548</xdr:rowOff>
    </xdr:to>
    <xdr:sp macro="" textlink="">
      <xdr:nvSpPr>
        <xdr:cNvPr id="131" name="楕円 130"/>
        <xdr:cNvSpPr/>
      </xdr:nvSpPr>
      <xdr:spPr bwMode="auto">
        <a:xfrm>
          <a:off x="4254500" y="657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51325</xdr:rowOff>
    </xdr:from>
    <xdr:ext cx="762000" cy="259045"/>
    <xdr:sp macro="" textlink="">
      <xdr:nvSpPr>
        <xdr:cNvPr id="132" name="テキスト ボックス 131"/>
        <xdr:cNvSpPr txBox="1"/>
      </xdr:nvSpPr>
      <xdr:spPr>
        <a:xfrm>
          <a:off x="3924300" y="666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322783</xdr:rowOff>
    </xdr:from>
    <xdr:to>
      <xdr:col>19</xdr:col>
      <xdr:colOff>38100</xdr:colOff>
      <xdr:row>35</xdr:row>
      <xdr:rowOff>81483</xdr:rowOff>
    </xdr:to>
    <xdr:sp macro="" textlink="">
      <xdr:nvSpPr>
        <xdr:cNvPr id="133" name="楕円 132"/>
        <xdr:cNvSpPr/>
      </xdr:nvSpPr>
      <xdr:spPr bwMode="auto">
        <a:xfrm>
          <a:off x="3556000" y="6590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66260</xdr:rowOff>
    </xdr:from>
    <xdr:ext cx="762000" cy="259045"/>
    <xdr:sp macro="" textlink="">
      <xdr:nvSpPr>
        <xdr:cNvPr id="134" name="テキスト ボックス 133"/>
        <xdr:cNvSpPr txBox="1"/>
      </xdr:nvSpPr>
      <xdr:spPr>
        <a:xfrm>
          <a:off x="3225800" y="66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274744</xdr:rowOff>
    </xdr:from>
    <xdr:to>
      <xdr:col>15</xdr:col>
      <xdr:colOff>101600</xdr:colOff>
      <xdr:row>35</xdr:row>
      <xdr:rowOff>33444</xdr:rowOff>
    </xdr:to>
    <xdr:sp macro="" textlink="">
      <xdr:nvSpPr>
        <xdr:cNvPr id="135" name="楕円 134"/>
        <xdr:cNvSpPr/>
      </xdr:nvSpPr>
      <xdr:spPr bwMode="auto">
        <a:xfrm>
          <a:off x="2857500" y="6542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18221</xdr:rowOff>
    </xdr:from>
    <xdr:ext cx="762000" cy="259045"/>
    <xdr:sp macro="" textlink="">
      <xdr:nvSpPr>
        <xdr:cNvPr id="136" name="テキスト ボックス 135"/>
        <xdr:cNvSpPr txBox="1"/>
      </xdr:nvSpPr>
      <xdr:spPr>
        <a:xfrm>
          <a:off x="2527300" y="662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岩手県軽米町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9,193
9,110
245.82
6,446,618
6,167,814
276,218
3,868,470
7,713,520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31946</xdr:rowOff>
    </xdr:from>
    <xdr:to>
      <xdr:col>24</xdr:col>
      <xdr:colOff>63500</xdr:colOff>
      <xdr:row>36</xdr:row>
      <xdr:rowOff>78336</xdr:rowOff>
    </xdr:to>
    <xdr:cxnSp macro="">
      <xdr:nvCxnSpPr>
        <xdr:cNvPr id="61" name="直線コネクタ 60"/>
        <xdr:cNvCxnSpPr/>
      </xdr:nvCxnSpPr>
      <xdr:spPr>
        <a:xfrm>
          <a:off x="3797300" y="6204146"/>
          <a:ext cx="838200" cy="4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31946</xdr:rowOff>
    </xdr:from>
    <xdr:to>
      <xdr:col>19</xdr:col>
      <xdr:colOff>177800</xdr:colOff>
      <xdr:row>36</xdr:row>
      <xdr:rowOff>68423</xdr:rowOff>
    </xdr:to>
    <xdr:cxnSp macro="">
      <xdr:nvCxnSpPr>
        <xdr:cNvPr id="64" name="直線コネクタ 63"/>
        <xdr:cNvCxnSpPr/>
      </xdr:nvCxnSpPr>
      <xdr:spPr>
        <a:xfrm flipV="1">
          <a:off x="2908300" y="6204146"/>
          <a:ext cx="8890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68423</xdr:rowOff>
    </xdr:from>
    <xdr:to>
      <xdr:col>15</xdr:col>
      <xdr:colOff>50800</xdr:colOff>
      <xdr:row>36</xdr:row>
      <xdr:rowOff>87823</xdr:rowOff>
    </xdr:to>
    <xdr:cxnSp macro="">
      <xdr:nvCxnSpPr>
        <xdr:cNvPr id="67" name="直線コネクタ 66"/>
        <xdr:cNvCxnSpPr/>
      </xdr:nvCxnSpPr>
      <xdr:spPr>
        <a:xfrm flipV="1">
          <a:off x="2019300" y="6240623"/>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87823</xdr:rowOff>
    </xdr:from>
    <xdr:to>
      <xdr:col>10</xdr:col>
      <xdr:colOff>114300</xdr:colOff>
      <xdr:row>36</xdr:row>
      <xdr:rowOff>103170</xdr:rowOff>
    </xdr:to>
    <xdr:cxnSp macro="">
      <xdr:nvCxnSpPr>
        <xdr:cNvPr id="70" name="直線コネクタ 69"/>
        <xdr:cNvCxnSpPr/>
      </xdr:nvCxnSpPr>
      <xdr:spPr>
        <a:xfrm flipV="1">
          <a:off x="1130300" y="6260023"/>
          <a:ext cx="889000" cy="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136129</xdr:rowOff>
    </xdr:from>
    <xdr:to>
      <xdr:col>6</xdr:col>
      <xdr:colOff>38100</xdr:colOff>
      <xdr:row>37</xdr:row>
      <xdr:rowOff>66279</xdr:rowOff>
    </xdr:to>
    <xdr:sp macro="" textlink="">
      <xdr:nvSpPr>
        <xdr:cNvPr id="73" name="フローチャート: 判断 72"/>
        <xdr:cNvSpPr/>
      </xdr:nvSpPr>
      <xdr:spPr>
        <a:xfrm>
          <a:off x="1079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57406</xdr:rowOff>
    </xdr:from>
    <xdr:ext cx="534377" cy="259045"/>
    <xdr:sp macro="" textlink="">
      <xdr:nvSpPr>
        <xdr:cNvPr id="74" name="テキスト ボックス 73"/>
        <xdr:cNvSpPr txBox="1"/>
      </xdr:nvSpPr>
      <xdr:spPr>
        <a:xfrm>
          <a:off x="863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27536</xdr:rowOff>
    </xdr:from>
    <xdr:to>
      <xdr:col>24</xdr:col>
      <xdr:colOff>114300</xdr:colOff>
      <xdr:row>36</xdr:row>
      <xdr:rowOff>129136</xdr:rowOff>
    </xdr:to>
    <xdr:sp macro="" textlink="">
      <xdr:nvSpPr>
        <xdr:cNvPr id="80" name="楕円 79"/>
        <xdr:cNvSpPr/>
      </xdr:nvSpPr>
      <xdr:spPr>
        <a:xfrm>
          <a:off x="4584700" y="619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5963</xdr:rowOff>
    </xdr:from>
    <xdr:ext cx="599010" cy="259045"/>
    <xdr:sp macro="" textlink="">
      <xdr:nvSpPr>
        <xdr:cNvPr id="81" name="人件費該当値テキスト"/>
        <xdr:cNvSpPr txBox="1"/>
      </xdr:nvSpPr>
      <xdr:spPr>
        <a:xfrm>
          <a:off x="4686300" y="617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152596</xdr:rowOff>
    </xdr:from>
    <xdr:to>
      <xdr:col>20</xdr:col>
      <xdr:colOff>38100</xdr:colOff>
      <xdr:row>36</xdr:row>
      <xdr:rowOff>82746</xdr:rowOff>
    </xdr:to>
    <xdr:sp macro="" textlink="">
      <xdr:nvSpPr>
        <xdr:cNvPr id="82" name="楕円 81"/>
        <xdr:cNvSpPr/>
      </xdr:nvSpPr>
      <xdr:spPr>
        <a:xfrm>
          <a:off x="3746500" y="615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73873</xdr:rowOff>
    </xdr:from>
    <xdr:ext cx="599010" cy="259045"/>
    <xdr:sp macro="" textlink="">
      <xdr:nvSpPr>
        <xdr:cNvPr id="83" name="テキスト ボックス 82"/>
        <xdr:cNvSpPr txBox="1"/>
      </xdr:nvSpPr>
      <xdr:spPr>
        <a:xfrm>
          <a:off x="3497795" y="624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17623</xdr:rowOff>
    </xdr:from>
    <xdr:to>
      <xdr:col>15</xdr:col>
      <xdr:colOff>101600</xdr:colOff>
      <xdr:row>36</xdr:row>
      <xdr:rowOff>119223</xdr:rowOff>
    </xdr:to>
    <xdr:sp macro="" textlink="">
      <xdr:nvSpPr>
        <xdr:cNvPr id="84" name="楕円 83"/>
        <xdr:cNvSpPr/>
      </xdr:nvSpPr>
      <xdr:spPr>
        <a:xfrm>
          <a:off x="2857500" y="61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110350</xdr:rowOff>
    </xdr:from>
    <xdr:ext cx="599010" cy="259045"/>
    <xdr:sp macro="" textlink="">
      <xdr:nvSpPr>
        <xdr:cNvPr id="85" name="テキスト ボックス 84"/>
        <xdr:cNvSpPr txBox="1"/>
      </xdr:nvSpPr>
      <xdr:spPr>
        <a:xfrm>
          <a:off x="2608795" y="628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37023</xdr:rowOff>
    </xdr:from>
    <xdr:to>
      <xdr:col>10</xdr:col>
      <xdr:colOff>165100</xdr:colOff>
      <xdr:row>36</xdr:row>
      <xdr:rowOff>138623</xdr:rowOff>
    </xdr:to>
    <xdr:sp macro="" textlink="">
      <xdr:nvSpPr>
        <xdr:cNvPr id="86" name="楕円 85"/>
        <xdr:cNvSpPr/>
      </xdr:nvSpPr>
      <xdr:spPr>
        <a:xfrm>
          <a:off x="1968500" y="620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129750</xdr:rowOff>
    </xdr:from>
    <xdr:ext cx="599010" cy="259045"/>
    <xdr:sp macro="" textlink="">
      <xdr:nvSpPr>
        <xdr:cNvPr id="87" name="テキスト ボックス 86"/>
        <xdr:cNvSpPr txBox="1"/>
      </xdr:nvSpPr>
      <xdr:spPr>
        <a:xfrm>
          <a:off x="1719795" y="630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52370</xdr:rowOff>
    </xdr:from>
    <xdr:to>
      <xdr:col>6</xdr:col>
      <xdr:colOff>38100</xdr:colOff>
      <xdr:row>36</xdr:row>
      <xdr:rowOff>153970</xdr:rowOff>
    </xdr:to>
    <xdr:sp macro="" textlink="">
      <xdr:nvSpPr>
        <xdr:cNvPr id="88" name="楕円 87"/>
        <xdr:cNvSpPr/>
      </xdr:nvSpPr>
      <xdr:spPr>
        <a:xfrm>
          <a:off x="1079500" y="62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170497</xdr:rowOff>
    </xdr:from>
    <xdr:ext cx="599010" cy="259045"/>
    <xdr:sp macro="" textlink="">
      <xdr:nvSpPr>
        <xdr:cNvPr id="89" name="テキスト ボックス 88"/>
        <xdr:cNvSpPr txBox="1"/>
      </xdr:nvSpPr>
      <xdr:spPr>
        <a:xfrm>
          <a:off x="830795" y="599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14980</xdr:rowOff>
    </xdr:from>
    <xdr:to>
      <xdr:col>24</xdr:col>
      <xdr:colOff>63500</xdr:colOff>
      <xdr:row>56</xdr:row>
      <xdr:rowOff>19653</xdr:rowOff>
    </xdr:to>
    <xdr:cxnSp macro="">
      <xdr:nvCxnSpPr>
        <xdr:cNvPr id="116" name="直線コネクタ 115"/>
        <xdr:cNvCxnSpPr/>
      </xdr:nvCxnSpPr>
      <xdr:spPr>
        <a:xfrm flipV="1">
          <a:off x="3797300" y="9616180"/>
          <a:ext cx="8382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3742</xdr:rowOff>
    </xdr:from>
    <xdr:to>
      <xdr:col>19</xdr:col>
      <xdr:colOff>177800</xdr:colOff>
      <xdr:row>56</xdr:row>
      <xdr:rowOff>19653</xdr:rowOff>
    </xdr:to>
    <xdr:cxnSp macro="">
      <xdr:nvCxnSpPr>
        <xdr:cNvPr id="119" name="直線コネクタ 118"/>
        <xdr:cNvCxnSpPr/>
      </xdr:nvCxnSpPr>
      <xdr:spPr>
        <a:xfrm>
          <a:off x="2908300" y="9604942"/>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169212</xdr:rowOff>
    </xdr:from>
    <xdr:to>
      <xdr:col>15</xdr:col>
      <xdr:colOff>50800</xdr:colOff>
      <xdr:row>56</xdr:row>
      <xdr:rowOff>3742</xdr:rowOff>
    </xdr:to>
    <xdr:cxnSp macro="">
      <xdr:nvCxnSpPr>
        <xdr:cNvPr id="122" name="直線コネクタ 121"/>
        <xdr:cNvCxnSpPr/>
      </xdr:nvCxnSpPr>
      <xdr:spPr>
        <a:xfrm>
          <a:off x="2019300" y="9598962"/>
          <a:ext cx="889000" cy="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125709</xdr:rowOff>
    </xdr:from>
    <xdr:to>
      <xdr:col>10</xdr:col>
      <xdr:colOff>114300</xdr:colOff>
      <xdr:row>55</xdr:row>
      <xdr:rowOff>169212</xdr:rowOff>
    </xdr:to>
    <xdr:cxnSp macro="">
      <xdr:nvCxnSpPr>
        <xdr:cNvPr id="125" name="直線コネクタ 124"/>
        <xdr:cNvCxnSpPr/>
      </xdr:nvCxnSpPr>
      <xdr:spPr>
        <a:xfrm>
          <a:off x="1130300" y="9555459"/>
          <a:ext cx="889000" cy="4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xdr:rowOff>
    </xdr:from>
    <xdr:to>
      <xdr:col>6</xdr:col>
      <xdr:colOff>38100</xdr:colOff>
      <xdr:row>56</xdr:row>
      <xdr:rowOff>111784</xdr:rowOff>
    </xdr:to>
    <xdr:sp macro="" textlink="">
      <xdr:nvSpPr>
        <xdr:cNvPr id="128" name="フローチャート: 判断 127"/>
        <xdr:cNvSpPr/>
      </xdr:nvSpPr>
      <xdr:spPr>
        <a:xfrm>
          <a:off x="1079500" y="961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102911</xdr:rowOff>
    </xdr:from>
    <xdr:ext cx="534377" cy="259045"/>
    <xdr:sp macro="" textlink="">
      <xdr:nvSpPr>
        <xdr:cNvPr id="129" name="テキスト ボックス 128"/>
        <xdr:cNvSpPr txBox="1"/>
      </xdr:nvSpPr>
      <xdr:spPr>
        <a:xfrm>
          <a:off x="863111" y="970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135630</xdr:rowOff>
    </xdr:from>
    <xdr:to>
      <xdr:col>24</xdr:col>
      <xdr:colOff>114300</xdr:colOff>
      <xdr:row>56</xdr:row>
      <xdr:rowOff>65780</xdr:rowOff>
    </xdr:to>
    <xdr:sp macro="" textlink="">
      <xdr:nvSpPr>
        <xdr:cNvPr id="135" name="楕円 134"/>
        <xdr:cNvSpPr/>
      </xdr:nvSpPr>
      <xdr:spPr>
        <a:xfrm>
          <a:off x="4584700" y="9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114057</xdr:rowOff>
    </xdr:from>
    <xdr:ext cx="599010" cy="259045"/>
    <xdr:sp macro="" textlink="">
      <xdr:nvSpPr>
        <xdr:cNvPr id="136" name="物件費該当値テキスト"/>
        <xdr:cNvSpPr txBox="1"/>
      </xdr:nvSpPr>
      <xdr:spPr>
        <a:xfrm>
          <a:off x="4686300" y="954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140303</xdr:rowOff>
    </xdr:from>
    <xdr:to>
      <xdr:col>20</xdr:col>
      <xdr:colOff>38100</xdr:colOff>
      <xdr:row>56</xdr:row>
      <xdr:rowOff>70453</xdr:rowOff>
    </xdr:to>
    <xdr:sp macro="" textlink="">
      <xdr:nvSpPr>
        <xdr:cNvPr id="137" name="楕円 136"/>
        <xdr:cNvSpPr/>
      </xdr:nvSpPr>
      <xdr:spPr>
        <a:xfrm>
          <a:off x="3746500" y="95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61580</xdr:rowOff>
    </xdr:from>
    <xdr:ext cx="599010" cy="259045"/>
    <xdr:sp macro="" textlink="">
      <xdr:nvSpPr>
        <xdr:cNvPr id="138" name="テキスト ボックス 137"/>
        <xdr:cNvSpPr txBox="1"/>
      </xdr:nvSpPr>
      <xdr:spPr>
        <a:xfrm>
          <a:off x="3497795" y="966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124392</xdr:rowOff>
    </xdr:from>
    <xdr:to>
      <xdr:col>15</xdr:col>
      <xdr:colOff>101600</xdr:colOff>
      <xdr:row>56</xdr:row>
      <xdr:rowOff>54542</xdr:rowOff>
    </xdr:to>
    <xdr:sp macro="" textlink="">
      <xdr:nvSpPr>
        <xdr:cNvPr id="139" name="楕円 138"/>
        <xdr:cNvSpPr/>
      </xdr:nvSpPr>
      <xdr:spPr>
        <a:xfrm>
          <a:off x="2857500" y="95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45669</xdr:rowOff>
    </xdr:from>
    <xdr:ext cx="599010" cy="259045"/>
    <xdr:sp macro="" textlink="">
      <xdr:nvSpPr>
        <xdr:cNvPr id="140" name="テキスト ボックス 139"/>
        <xdr:cNvSpPr txBox="1"/>
      </xdr:nvSpPr>
      <xdr:spPr>
        <a:xfrm>
          <a:off x="2608795" y="964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118412</xdr:rowOff>
    </xdr:from>
    <xdr:to>
      <xdr:col>10</xdr:col>
      <xdr:colOff>165100</xdr:colOff>
      <xdr:row>56</xdr:row>
      <xdr:rowOff>48562</xdr:rowOff>
    </xdr:to>
    <xdr:sp macro="" textlink="">
      <xdr:nvSpPr>
        <xdr:cNvPr id="141" name="楕円 140"/>
        <xdr:cNvSpPr/>
      </xdr:nvSpPr>
      <xdr:spPr>
        <a:xfrm>
          <a:off x="1968500" y="95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39689</xdr:rowOff>
    </xdr:from>
    <xdr:ext cx="599010" cy="259045"/>
    <xdr:sp macro="" textlink="">
      <xdr:nvSpPr>
        <xdr:cNvPr id="142" name="テキスト ボックス 141"/>
        <xdr:cNvSpPr txBox="1"/>
      </xdr:nvSpPr>
      <xdr:spPr>
        <a:xfrm>
          <a:off x="1719795" y="964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74909</xdr:rowOff>
    </xdr:from>
    <xdr:to>
      <xdr:col>6</xdr:col>
      <xdr:colOff>38100</xdr:colOff>
      <xdr:row>56</xdr:row>
      <xdr:rowOff>5059</xdr:rowOff>
    </xdr:to>
    <xdr:sp macro="" textlink="">
      <xdr:nvSpPr>
        <xdr:cNvPr id="143" name="楕円 142"/>
        <xdr:cNvSpPr/>
      </xdr:nvSpPr>
      <xdr:spPr>
        <a:xfrm>
          <a:off x="1079500" y="95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21586</xdr:rowOff>
    </xdr:from>
    <xdr:ext cx="599010" cy="259045"/>
    <xdr:sp macro="" textlink="">
      <xdr:nvSpPr>
        <xdr:cNvPr id="144" name="テキスト ボックス 143"/>
        <xdr:cNvSpPr txBox="1"/>
      </xdr:nvSpPr>
      <xdr:spPr>
        <a:xfrm>
          <a:off x="830795" y="927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129687</xdr:rowOff>
    </xdr:from>
    <xdr:to>
      <xdr:col>24</xdr:col>
      <xdr:colOff>63500</xdr:colOff>
      <xdr:row>77</xdr:row>
      <xdr:rowOff>139906</xdr:rowOff>
    </xdr:to>
    <xdr:cxnSp macro="">
      <xdr:nvCxnSpPr>
        <xdr:cNvPr id="171" name="直線コネクタ 170"/>
        <xdr:cNvCxnSpPr/>
      </xdr:nvCxnSpPr>
      <xdr:spPr>
        <a:xfrm flipV="1">
          <a:off x="3797300" y="13331337"/>
          <a:ext cx="838200" cy="1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100518</xdr:rowOff>
    </xdr:from>
    <xdr:to>
      <xdr:col>19</xdr:col>
      <xdr:colOff>177800</xdr:colOff>
      <xdr:row>77</xdr:row>
      <xdr:rowOff>139906</xdr:rowOff>
    </xdr:to>
    <xdr:cxnSp macro="">
      <xdr:nvCxnSpPr>
        <xdr:cNvPr id="174" name="直線コネクタ 173"/>
        <xdr:cNvCxnSpPr/>
      </xdr:nvCxnSpPr>
      <xdr:spPr>
        <a:xfrm>
          <a:off x="2908300" y="13302168"/>
          <a:ext cx="889000" cy="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100518</xdr:rowOff>
    </xdr:from>
    <xdr:to>
      <xdr:col>15</xdr:col>
      <xdr:colOff>50800</xdr:colOff>
      <xdr:row>77</xdr:row>
      <xdr:rowOff>166903</xdr:rowOff>
    </xdr:to>
    <xdr:cxnSp macro="">
      <xdr:nvCxnSpPr>
        <xdr:cNvPr id="177" name="直線コネクタ 176"/>
        <xdr:cNvCxnSpPr/>
      </xdr:nvCxnSpPr>
      <xdr:spPr>
        <a:xfrm flipV="1">
          <a:off x="2019300" y="13302168"/>
          <a:ext cx="8890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166903</xdr:rowOff>
    </xdr:from>
    <xdr:to>
      <xdr:col>10</xdr:col>
      <xdr:colOff>114300</xdr:colOff>
      <xdr:row>78</xdr:row>
      <xdr:rowOff>322</xdr:rowOff>
    </xdr:to>
    <xdr:cxnSp macro="">
      <xdr:nvCxnSpPr>
        <xdr:cNvPr id="180" name="直線コネクタ 179"/>
        <xdr:cNvCxnSpPr/>
      </xdr:nvCxnSpPr>
      <xdr:spPr>
        <a:xfrm flipV="1">
          <a:off x="1130300" y="13368553"/>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6832</xdr:rowOff>
    </xdr:from>
    <xdr:to>
      <xdr:col>6</xdr:col>
      <xdr:colOff>38100</xdr:colOff>
      <xdr:row>77</xdr:row>
      <xdr:rowOff>108432</xdr:rowOff>
    </xdr:to>
    <xdr:sp macro="" textlink="">
      <xdr:nvSpPr>
        <xdr:cNvPr id="183" name="フローチャート: 判断 182"/>
        <xdr:cNvSpPr/>
      </xdr:nvSpPr>
      <xdr:spPr>
        <a:xfrm>
          <a:off x="1079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124959</xdr:rowOff>
    </xdr:from>
    <xdr:ext cx="534377" cy="259045"/>
    <xdr:sp macro="" textlink="">
      <xdr:nvSpPr>
        <xdr:cNvPr id="184" name="テキスト ボックス 183"/>
        <xdr:cNvSpPr txBox="1"/>
      </xdr:nvSpPr>
      <xdr:spPr>
        <a:xfrm>
          <a:off x="863111" y="129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78887</xdr:rowOff>
    </xdr:from>
    <xdr:to>
      <xdr:col>24</xdr:col>
      <xdr:colOff>114300</xdr:colOff>
      <xdr:row>78</xdr:row>
      <xdr:rowOff>9037</xdr:rowOff>
    </xdr:to>
    <xdr:sp macro="" textlink="">
      <xdr:nvSpPr>
        <xdr:cNvPr id="190" name="楕円 189"/>
        <xdr:cNvSpPr/>
      </xdr:nvSpPr>
      <xdr:spPr>
        <a:xfrm>
          <a:off x="4584700" y="132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57314</xdr:rowOff>
    </xdr:from>
    <xdr:ext cx="469744" cy="259045"/>
    <xdr:sp macro="" textlink="">
      <xdr:nvSpPr>
        <xdr:cNvPr id="191" name="維持補修費該当値テキスト"/>
        <xdr:cNvSpPr txBox="1"/>
      </xdr:nvSpPr>
      <xdr:spPr>
        <a:xfrm>
          <a:off x="4686300" y="1325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89106</xdr:rowOff>
    </xdr:from>
    <xdr:to>
      <xdr:col>20</xdr:col>
      <xdr:colOff>38100</xdr:colOff>
      <xdr:row>78</xdr:row>
      <xdr:rowOff>19256</xdr:rowOff>
    </xdr:to>
    <xdr:sp macro="" textlink="">
      <xdr:nvSpPr>
        <xdr:cNvPr id="192" name="楕円 191"/>
        <xdr:cNvSpPr/>
      </xdr:nvSpPr>
      <xdr:spPr>
        <a:xfrm>
          <a:off x="3746500" y="1329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10383</xdr:rowOff>
    </xdr:from>
    <xdr:ext cx="469744" cy="259045"/>
    <xdr:sp macro="" textlink="">
      <xdr:nvSpPr>
        <xdr:cNvPr id="193" name="テキスト ボックス 192"/>
        <xdr:cNvSpPr txBox="1"/>
      </xdr:nvSpPr>
      <xdr:spPr>
        <a:xfrm>
          <a:off x="3562428" y="1338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49718</xdr:rowOff>
    </xdr:from>
    <xdr:to>
      <xdr:col>15</xdr:col>
      <xdr:colOff>101600</xdr:colOff>
      <xdr:row>77</xdr:row>
      <xdr:rowOff>151318</xdr:rowOff>
    </xdr:to>
    <xdr:sp macro="" textlink="">
      <xdr:nvSpPr>
        <xdr:cNvPr id="194" name="楕円 193"/>
        <xdr:cNvSpPr/>
      </xdr:nvSpPr>
      <xdr:spPr>
        <a:xfrm>
          <a:off x="2857500" y="1325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142445</xdr:rowOff>
    </xdr:from>
    <xdr:ext cx="469744" cy="259045"/>
    <xdr:sp macro="" textlink="">
      <xdr:nvSpPr>
        <xdr:cNvPr id="195" name="テキスト ボックス 194"/>
        <xdr:cNvSpPr txBox="1"/>
      </xdr:nvSpPr>
      <xdr:spPr>
        <a:xfrm>
          <a:off x="2673428" y="1334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116103</xdr:rowOff>
    </xdr:from>
    <xdr:to>
      <xdr:col>10</xdr:col>
      <xdr:colOff>165100</xdr:colOff>
      <xdr:row>78</xdr:row>
      <xdr:rowOff>46253</xdr:rowOff>
    </xdr:to>
    <xdr:sp macro="" textlink="">
      <xdr:nvSpPr>
        <xdr:cNvPr id="196" name="楕円 195"/>
        <xdr:cNvSpPr/>
      </xdr:nvSpPr>
      <xdr:spPr>
        <a:xfrm>
          <a:off x="1968500" y="133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37380</xdr:rowOff>
    </xdr:from>
    <xdr:ext cx="469744" cy="259045"/>
    <xdr:sp macro="" textlink="">
      <xdr:nvSpPr>
        <xdr:cNvPr id="197" name="テキスト ボックス 196"/>
        <xdr:cNvSpPr txBox="1"/>
      </xdr:nvSpPr>
      <xdr:spPr>
        <a:xfrm>
          <a:off x="1784428" y="1341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120972</xdr:rowOff>
    </xdr:from>
    <xdr:to>
      <xdr:col>6</xdr:col>
      <xdr:colOff>38100</xdr:colOff>
      <xdr:row>78</xdr:row>
      <xdr:rowOff>51122</xdr:rowOff>
    </xdr:to>
    <xdr:sp macro="" textlink="">
      <xdr:nvSpPr>
        <xdr:cNvPr id="198" name="楕円 197"/>
        <xdr:cNvSpPr/>
      </xdr:nvSpPr>
      <xdr:spPr>
        <a:xfrm>
          <a:off x="1079500" y="133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42249</xdr:rowOff>
    </xdr:from>
    <xdr:ext cx="469744" cy="259045"/>
    <xdr:sp macro="" textlink="">
      <xdr:nvSpPr>
        <xdr:cNvPr id="199" name="テキスト ボックス 198"/>
        <xdr:cNvSpPr txBox="1"/>
      </xdr:nvSpPr>
      <xdr:spPr>
        <a:xfrm>
          <a:off x="895428" y="1341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25008</xdr:rowOff>
    </xdr:from>
    <xdr:to>
      <xdr:col>24</xdr:col>
      <xdr:colOff>63500</xdr:colOff>
      <xdr:row>96</xdr:row>
      <xdr:rowOff>40880</xdr:rowOff>
    </xdr:to>
    <xdr:cxnSp macro="">
      <xdr:nvCxnSpPr>
        <xdr:cNvPr id="231" name="直線コネクタ 230"/>
        <xdr:cNvCxnSpPr/>
      </xdr:nvCxnSpPr>
      <xdr:spPr>
        <a:xfrm>
          <a:off x="3797300" y="16484208"/>
          <a:ext cx="8382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15832</xdr:rowOff>
    </xdr:from>
    <xdr:to>
      <xdr:col>19</xdr:col>
      <xdr:colOff>177800</xdr:colOff>
      <xdr:row>96</xdr:row>
      <xdr:rowOff>25008</xdr:rowOff>
    </xdr:to>
    <xdr:cxnSp macro="">
      <xdr:nvCxnSpPr>
        <xdr:cNvPr id="234" name="直線コネクタ 233"/>
        <xdr:cNvCxnSpPr/>
      </xdr:nvCxnSpPr>
      <xdr:spPr>
        <a:xfrm>
          <a:off x="2908300" y="16475032"/>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15832</xdr:rowOff>
    </xdr:from>
    <xdr:to>
      <xdr:col>15</xdr:col>
      <xdr:colOff>50800</xdr:colOff>
      <xdr:row>96</xdr:row>
      <xdr:rowOff>159751</xdr:rowOff>
    </xdr:to>
    <xdr:cxnSp macro="">
      <xdr:nvCxnSpPr>
        <xdr:cNvPr id="237" name="直線コネクタ 236"/>
        <xdr:cNvCxnSpPr/>
      </xdr:nvCxnSpPr>
      <xdr:spPr>
        <a:xfrm flipV="1">
          <a:off x="2019300" y="16475032"/>
          <a:ext cx="889000" cy="14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159751</xdr:rowOff>
    </xdr:from>
    <xdr:to>
      <xdr:col>10</xdr:col>
      <xdr:colOff>114300</xdr:colOff>
      <xdr:row>97</xdr:row>
      <xdr:rowOff>58122</xdr:rowOff>
    </xdr:to>
    <xdr:cxnSp macro="">
      <xdr:nvCxnSpPr>
        <xdr:cNvPr id="240" name="直線コネクタ 239"/>
        <xdr:cNvCxnSpPr/>
      </xdr:nvCxnSpPr>
      <xdr:spPr>
        <a:xfrm flipV="1">
          <a:off x="1130300" y="16618951"/>
          <a:ext cx="889000" cy="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117948</xdr:rowOff>
    </xdr:from>
    <xdr:to>
      <xdr:col>6</xdr:col>
      <xdr:colOff>38100</xdr:colOff>
      <xdr:row>97</xdr:row>
      <xdr:rowOff>48098</xdr:rowOff>
    </xdr:to>
    <xdr:sp macro="" textlink="">
      <xdr:nvSpPr>
        <xdr:cNvPr id="243" name="フローチャート: 判断 242"/>
        <xdr:cNvSpPr/>
      </xdr:nvSpPr>
      <xdr:spPr>
        <a:xfrm>
          <a:off x="1079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64625</xdr:rowOff>
    </xdr:from>
    <xdr:ext cx="534377" cy="259045"/>
    <xdr:sp macro="" textlink="">
      <xdr:nvSpPr>
        <xdr:cNvPr id="244" name="テキスト ボックス 243"/>
        <xdr:cNvSpPr txBox="1"/>
      </xdr:nvSpPr>
      <xdr:spPr>
        <a:xfrm>
          <a:off x="863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161530</xdr:rowOff>
    </xdr:from>
    <xdr:to>
      <xdr:col>24</xdr:col>
      <xdr:colOff>114300</xdr:colOff>
      <xdr:row>96</xdr:row>
      <xdr:rowOff>91680</xdr:rowOff>
    </xdr:to>
    <xdr:sp macro="" textlink="">
      <xdr:nvSpPr>
        <xdr:cNvPr id="250" name="楕円 249"/>
        <xdr:cNvSpPr/>
      </xdr:nvSpPr>
      <xdr:spPr>
        <a:xfrm>
          <a:off x="4584700" y="164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12957</xdr:rowOff>
    </xdr:from>
    <xdr:ext cx="534377" cy="259045"/>
    <xdr:sp macro="" textlink="">
      <xdr:nvSpPr>
        <xdr:cNvPr id="251" name="扶助費該当値テキスト"/>
        <xdr:cNvSpPr txBox="1"/>
      </xdr:nvSpPr>
      <xdr:spPr>
        <a:xfrm>
          <a:off x="4686300" y="1630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145658</xdr:rowOff>
    </xdr:from>
    <xdr:to>
      <xdr:col>20</xdr:col>
      <xdr:colOff>38100</xdr:colOff>
      <xdr:row>96</xdr:row>
      <xdr:rowOff>75808</xdr:rowOff>
    </xdr:to>
    <xdr:sp macro="" textlink="">
      <xdr:nvSpPr>
        <xdr:cNvPr id="252" name="楕円 251"/>
        <xdr:cNvSpPr/>
      </xdr:nvSpPr>
      <xdr:spPr>
        <a:xfrm>
          <a:off x="3746500" y="164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92335</xdr:rowOff>
    </xdr:from>
    <xdr:ext cx="534377" cy="259045"/>
    <xdr:sp macro="" textlink="">
      <xdr:nvSpPr>
        <xdr:cNvPr id="253" name="テキスト ボックス 252"/>
        <xdr:cNvSpPr txBox="1"/>
      </xdr:nvSpPr>
      <xdr:spPr>
        <a:xfrm>
          <a:off x="3530111" y="162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136482</xdr:rowOff>
    </xdr:from>
    <xdr:to>
      <xdr:col>15</xdr:col>
      <xdr:colOff>101600</xdr:colOff>
      <xdr:row>96</xdr:row>
      <xdr:rowOff>66632</xdr:rowOff>
    </xdr:to>
    <xdr:sp macro="" textlink="">
      <xdr:nvSpPr>
        <xdr:cNvPr id="254" name="楕円 253"/>
        <xdr:cNvSpPr/>
      </xdr:nvSpPr>
      <xdr:spPr>
        <a:xfrm>
          <a:off x="2857500" y="164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83159</xdr:rowOff>
    </xdr:from>
    <xdr:ext cx="534377" cy="259045"/>
    <xdr:sp macro="" textlink="">
      <xdr:nvSpPr>
        <xdr:cNvPr id="255" name="テキスト ボックス 254"/>
        <xdr:cNvSpPr txBox="1"/>
      </xdr:nvSpPr>
      <xdr:spPr>
        <a:xfrm>
          <a:off x="2641111" y="161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108951</xdr:rowOff>
    </xdr:from>
    <xdr:to>
      <xdr:col>10</xdr:col>
      <xdr:colOff>165100</xdr:colOff>
      <xdr:row>97</xdr:row>
      <xdr:rowOff>39101</xdr:rowOff>
    </xdr:to>
    <xdr:sp macro="" textlink="">
      <xdr:nvSpPr>
        <xdr:cNvPr id="256" name="楕円 255"/>
        <xdr:cNvSpPr/>
      </xdr:nvSpPr>
      <xdr:spPr>
        <a:xfrm>
          <a:off x="1968500" y="1656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55628</xdr:rowOff>
    </xdr:from>
    <xdr:ext cx="534377" cy="259045"/>
    <xdr:sp macro="" textlink="">
      <xdr:nvSpPr>
        <xdr:cNvPr id="257" name="テキスト ボックス 256"/>
        <xdr:cNvSpPr txBox="1"/>
      </xdr:nvSpPr>
      <xdr:spPr>
        <a:xfrm>
          <a:off x="1752111" y="1634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58" name="楕円 257"/>
        <xdr:cNvSpPr/>
      </xdr:nvSpPr>
      <xdr:spPr>
        <a:xfrm>
          <a:off x="1079500" y="166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100049</xdr:rowOff>
    </xdr:from>
    <xdr:ext cx="534377" cy="259045"/>
    <xdr:sp macro="" textlink="">
      <xdr:nvSpPr>
        <xdr:cNvPr id="259" name="テキスト ボックス 258"/>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104171</xdr:rowOff>
    </xdr:from>
    <xdr:to>
      <xdr:col>55</xdr:col>
      <xdr:colOff>0</xdr:colOff>
      <xdr:row>36</xdr:row>
      <xdr:rowOff>106654</xdr:rowOff>
    </xdr:to>
    <xdr:cxnSp macro="">
      <xdr:nvCxnSpPr>
        <xdr:cNvPr id="286" name="直線コネクタ 285"/>
        <xdr:cNvCxnSpPr/>
      </xdr:nvCxnSpPr>
      <xdr:spPr>
        <a:xfrm flipV="1">
          <a:off x="9639300" y="6276371"/>
          <a:ext cx="8382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106654</xdr:rowOff>
    </xdr:from>
    <xdr:to>
      <xdr:col>50</xdr:col>
      <xdr:colOff>114300</xdr:colOff>
      <xdr:row>36</xdr:row>
      <xdr:rowOff>130556</xdr:rowOff>
    </xdr:to>
    <xdr:cxnSp macro="">
      <xdr:nvCxnSpPr>
        <xdr:cNvPr id="289" name="直線コネクタ 288"/>
        <xdr:cNvCxnSpPr/>
      </xdr:nvCxnSpPr>
      <xdr:spPr>
        <a:xfrm flipV="1">
          <a:off x="8750300" y="6278854"/>
          <a:ext cx="889000" cy="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121325</xdr:rowOff>
    </xdr:from>
    <xdr:to>
      <xdr:col>45</xdr:col>
      <xdr:colOff>177800</xdr:colOff>
      <xdr:row>36</xdr:row>
      <xdr:rowOff>130556</xdr:rowOff>
    </xdr:to>
    <xdr:cxnSp macro="">
      <xdr:nvCxnSpPr>
        <xdr:cNvPr id="292" name="直線コネクタ 291"/>
        <xdr:cNvCxnSpPr/>
      </xdr:nvCxnSpPr>
      <xdr:spPr>
        <a:xfrm>
          <a:off x="7861300" y="6293525"/>
          <a:ext cx="889000" cy="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71724</xdr:rowOff>
    </xdr:from>
    <xdr:to>
      <xdr:col>41</xdr:col>
      <xdr:colOff>50800</xdr:colOff>
      <xdr:row>36</xdr:row>
      <xdr:rowOff>121325</xdr:rowOff>
    </xdr:to>
    <xdr:cxnSp macro="">
      <xdr:nvCxnSpPr>
        <xdr:cNvPr id="295" name="直線コネクタ 294"/>
        <xdr:cNvCxnSpPr/>
      </xdr:nvCxnSpPr>
      <xdr:spPr>
        <a:xfrm>
          <a:off x="6972300" y="6243924"/>
          <a:ext cx="8890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149086</xdr:rowOff>
    </xdr:from>
    <xdr:to>
      <xdr:col>36</xdr:col>
      <xdr:colOff>165100</xdr:colOff>
      <xdr:row>36</xdr:row>
      <xdr:rowOff>79236</xdr:rowOff>
    </xdr:to>
    <xdr:sp macro="" textlink="">
      <xdr:nvSpPr>
        <xdr:cNvPr id="298" name="フローチャート: 判断 297"/>
        <xdr:cNvSpPr/>
      </xdr:nvSpPr>
      <xdr:spPr>
        <a:xfrm>
          <a:off x="6921500" y="614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95763</xdr:rowOff>
    </xdr:from>
    <xdr:ext cx="534377" cy="259045"/>
    <xdr:sp macro="" textlink="">
      <xdr:nvSpPr>
        <xdr:cNvPr id="299" name="テキスト ボックス 298"/>
        <xdr:cNvSpPr txBox="1"/>
      </xdr:nvSpPr>
      <xdr:spPr>
        <a:xfrm>
          <a:off x="6705111" y="592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53371</xdr:rowOff>
    </xdr:from>
    <xdr:to>
      <xdr:col>55</xdr:col>
      <xdr:colOff>50800</xdr:colOff>
      <xdr:row>36</xdr:row>
      <xdr:rowOff>154971</xdr:rowOff>
    </xdr:to>
    <xdr:sp macro="" textlink="">
      <xdr:nvSpPr>
        <xdr:cNvPr id="305" name="楕円 304"/>
        <xdr:cNvSpPr/>
      </xdr:nvSpPr>
      <xdr:spPr>
        <a:xfrm>
          <a:off x="10426700" y="62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139748</xdr:rowOff>
    </xdr:from>
    <xdr:ext cx="534377" cy="259045"/>
    <xdr:sp macro="" textlink="">
      <xdr:nvSpPr>
        <xdr:cNvPr id="306" name="補助費等該当値テキスト"/>
        <xdr:cNvSpPr txBox="1"/>
      </xdr:nvSpPr>
      <xdr:spPr>
        <a:xfrm>
          <a:off x="10528300" y="614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55854</xdr:rowOff>
    </xdr:from>
    <xdr:to>
      <xdr:col>50</xdr:col>
      <xdr:colOff>165100</xdr:colOff>
      <xdr:row>36</xdr:row>
      <xdr:rowOff>157454</xdr:rowOff>
    </xdr:to>
    <xdr:sp macro="" textlink="">
      <xdr:nvSpPr>
        <xdr:cNvPr id="307" name="楕円 306"/>
        <xdr:cNvSpPr/>
      </xdr:nvSpPr>
      <xdr:spPr>
        <a:xfrm>
          <a:off x="9588500" y="62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148581</xdr:rowOff>
    </xdr:from>
    <xdr:ext cx="534377" cy="259045"/>
    <xdr:sp macro="" textlink="">
      <xdr:nvSpPr>
        <xdr:cNvPr id="308" name="テキスト ボックス 307"/>
        <xdr:cNvSpPr txBox="1"/>
      </xdr:nvSpPr>
      <xdr:spPr>
        <a:xfrm>
          <a:off x="9372111" y="63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79756</xdr:rowOff>
    </xdr:from>
    <xdr:to>
      <xdr:col>46</xdr:col>
      <xdr:colOff>38100</xdr:colOff>
      <xdr:row>37</xdr:row>
      <xdr:rowOff>9906</xdr:rowOff>
    </xdr:to>
    <xdr:sp macro="" textlink="">
      <xdr:nvSpPr>
        <xdr:cNvPr id="309" name="楕円 308"/>
        <xdr:cNvSpPr/>
      </xdr:nvSpPr>
      <xdr:spPr>
        <a:xfrm>
          <a:off x="8699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1033</xdr:rowOff>
    </xdr:from>
    <xdr:ext cx="534377" cy="259045"/>
    <xdr:sp macro="" textlink="">
      <xdr:nvSpPr>
        <xdr:cNvPr id="310" name="テキスト ボックス 309"/>
        <xdr:cNvSpPr txBox="1"/>
      </xdr:nvSpPr>
      <xdr:spPr>
        <a:xfrm>
          <a:off x="8483111" y="6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70525</xdr:rowOff>
    </xdr:from>
    <xdr:to>
      <xdr:col>41</xdr:col>
      <xdr:colOff>101600</xdr:colOff>
      <xdr:row>37</xdr:row>
      <xdr:rowOff>675</xdr:rowOff>
    </xdr:to>
    <xdr:sp macro="" textlink="">
      <xdr:nvSpPr>
        <xdr:cNvPr id="311" name="楕円 310"/>
        <xdr:cNvSpPr/>
      </xdr:nvSpPr>
      <xdr:spPr>
        <a:xfrm>
          <a:off x="7810500" y="624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163252</xdr:rowOff>
    </xdr:from>
    <xdr:ext cx="534377" cy="259045"/>
    <xdr:sp macro="" textlink="">
      <xdr:nvSpPr>
        <xdr:cNvPr id="312" name="テキスト ボックス 311"/>
        <xdr:cNvSpPr txBox="1"/>
      </xdr:nvSpPr>
      <xdr:spPr>
        <a:xfrm>
          <a:off x="7594111" y="633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20924</xdr:rowOff>
    </xdr:from>
    <xdr:to>
      <xdr:col>36</xdr:col>
      <xdr:colOff>165100</xdr:colOff>
      <xdr:row>36</xdr:row>
      <xdr:rowOff>122524</xdr:rowOff>
    </xdr:to>
    <xdr:sp macro="" textlink="">
      <xdr:nvSpPr>
        <xdr:cNvPr id="313" name="楕円 312"/>
        <xdr:cNvSpPr/>
      </xdr:nvSpPr>
      <xdr:spPr>
        <a:xfrm>
          <a:off x="6921500" y="61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113651</xdr:rowOff>
    </xdr:from>
    <xdr:ext cx="534377" cy="259045"/>
    <xdr:sp macro="" textlink="">
      <xdr:nvSpPr>
        <xdr:cNvPr id="314" name="テキスト ボックス 313"/>
        <xdr:cNvSpPr txBox="1"/>
      </xdr:nvSpPr>
      <xdr:spPr>
        <a:xfrm>
          <a:off x="6705111" y="628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136839</xdr:rowOff>
    </xdr:from>
    <xdr:to>
      <xdr:col>55</xdr:col>
      <xdr:colOff>0</xdr:colOff>
      <xdr:row>57</xdr:row>
      <xdr:rowOff>22951</xdr:rowOff>
    </xdr:to>
    <xdr:cxnSp macro="">
      <xdr:nvCxnSpPr>
        <xdr:cNvPr id="343" name="直線コネクタ 342"/>
        <xdr:cNvCxnSpPr/>
      </xdr:nvCxnSpPr>
      <xdr:spPr>
        <a:xfrm flipV="1">
          <a:off x="9639300" y="9738039"/>
          <a:ext cx="838200" cy="5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22951</xdr:rowOff>
    </xdr:from>
    <xdr:to>
      <xdr:col>50</xdr:col>
      <xdr:colOff>114300</xdr:colOff>
      <xdr:row>57</xdr:row>
      <xdr:rowOff>25057</xdr:rowOff>
    </xdr:to>
    <xdr:cxnSp macro="">
      <xdr:nvCxnSpPr>
        <xdr:cNvPr id="346" name="直線コネクタ 345"/>
        <xdr:cNvCxnSpPr/>
      </xdr:nvCxnSpPr>
      <xdr:spPr>
        <a:xfrm flipV="1">
          <a:off x="8750300" y="9795601"/>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74244</xdr:rowOff>
    </xdr:from>
    <xdr:to>
      <xdr:col>45</xdr:col>
      <xdr:colOff>177800</xdr:colOff>
      <xdr:row>57</xdr:row>
      <xdr:rowOff>25057</xdr:rowOff>
    </xdr:to>
    <xdr:cxnSp macro="">
      <xdr:nvCxnSpPr>
        <xdr:cNvPr id="349" name="直線コネクタ 348"/>
        <xdr:cNvCxnSpPr/>
      </xdr:nvCxnSpPr>
      <xdr:spPr>
        <a:xfrm>
          <a:off x="7861300" y="9675444"/>
          <a:ext cx="889000" cy="1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94761</xdr:rowOff>
    </xdr:from>
    <xdr:to>
      <xdr:col>41</xdr:col>
      <xdr:colOff>50800</xdr:colOff>
      <xdr:row>56</xdr:row>
      <xdr:rowOff>74244</xdr:rowOff>
    </xdr:to>
    <xdr:cxnSp macro="">
      <xdr:nvCxnSpPr>
        <xdr:cNvPr id="352" name="直線コネクタ 351"/>
        <xdr:cNvCxnSpPr/>
      </xdr:nvCxnSpPr>
      <xdr:spPr>
        <a:xfrm>
          <a:off x="6972300" y="9524511"/>
          <a:ext cx="889000" cy="15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4273</xdr:rowOff>
    </xdr:from>
    <xdr:to>
      <xdr:col>36</xdr:col>
      <xdr:colOff>165100</xdr:colOff>
      <xdr:row>56</xdr:row>
      <xdr:rowOff>105873</xdr:rowOff>
    </xdr:to>
    <xdr:sp macro="" textlink="">
      <xdr:nvSpPr>
        <xdr:cNvPr id="355" name="フローチャート: 判断 354"/>
        <xdr:cNvSpPr/>
      </xdr:nvSpPr>
      <xdr:spPr>
        <a:xfrm>
          <a:off x="692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97000</xdr:rowOff>
    </xdr:from>
    <xdr:ext cx="599010" cy="259045"/>
    <xdr:sp macro="" textlink="">
      <xdr:nvSpPr>
        <xdr:cNvPr id="356" name="テキスト ボックス 355"/>
        <xdr:cNvSpPr txBox="1"/>
      </xdr:nvSpPr>
      <xdr:spPr>
        <a:xfrm>
          <a:off x="6672795" y="969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86039</xdr:rowOff>
    </xdr:from>
    <xdr:to>
      <xdr:col>55</xdr:col>
      <xdr:colOff>50800</xdr:colOff>
      <xdr:row>57</xdr:row>
      <xdr:rowOff>16189</xdr:rowOff>
    </xdr:to>
    <xdr:sp macro="" textlink="">
      <xdr:nvSpPr>
        <xdr:cNvPr id="362" name="楕円 361"/>
        <xdr:cNvSpPr/>
      </xdr:nvSpPr>
      <xdr:spPr>
        <a:xfrm>
          <a:off x="10426700" y="968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64466</xdr:rowOff>
    </xdr:from>
    <xdr:ext cx="599010" cy="259045"/>
    <xdr:sp macro="" textlink="">
      <xdr:nvSpPr>
        <xdr:cNvPr id="363" name="普通建設事業費該当値テキスト"/>
        <xdr:cNvSpPr txBox="1"/>
      </xdr:nvSpPr>
      <xdr:spPr>
        <a:xfrm>
          <a:off x="10528300" y="966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143601</xdr:rowOff>
    </xdr:from>
    <xdr:to>
      <xdr:col>50</xdr:col>
      <xdr:colOff>165100</xdr:colOff>
      <xdr:row>57</xdr:row>
      <xdr:rowOff>73751</xdr:rowOff>
    </xdr:to>
    <xdr:sp macro="" textlink="">
      <xdr:nvSpPr>
        <xdr:cNvPr id="364" name="楕円 363"/>
        <xdr:cNvSpPr/>
      </xdr:nvSpPr>
      <xdr:spPr>
        <a:xfrm>
          <a:off x="9588500" y="97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64878</xdr:rowOff>
    </xdr:from>
    <xdr:ext cx="534377" cy="259045"/>
    <xdr:sp macro="" textlink="">
      <xdr:nvSpPr>
        <xdr:cNvPr id="365" name="テキスト ボックス 364"/>
        <xdr:cNvSpPr txBox="1"/>
      </xdr:nvSpPr>
      <xdr:spPr>
        <a:xfrm>
          <a:off x="9372111" y="983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145707</xdr:rowOff>
    </xdr:from>
    <xdr:to>
      <xdr:col>46</xdr:col>
      <xdr:colOff>38100</xdr:colOff>
      <xdr:row>57</xdr:row>
      <xdr:rowOff>75857</xdr:rowOff>
    </xdr:to>
    <xdr:sp macro="" textlink="">
      <xdr:nvSpPr>
        <xdr:cNvPr id="366" name="楕円 365"/>
        <xdr:cNvSpPr/>
      </xdr:nvSpPr>
      <xdr:spPr>
        <a:xfrm>
          <a:off x="8699500" y="97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66984</xdr:rowOff>
    </xdr:from>
    <xdr:ext cx="534377" cy="259045"/>
    <xdr:sp macro="" textlink="">
      <xdr:nvSpPr>
        <xdr:cNvPr id="367" name="テキスト ボックス 366"/>
        <xdr:cNvSpPr txBox="1"/>
      </xdr:nvSpPr>
      <xdr:spPr>
        <a:xfrm>
          <a:off x="8483111" y="98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23444</xdr:rowOff>
    </xdr:from>
    <xdr:to>
      <xdr:col>41</xdr:col>
      <xdr:colOff>101600</xdr:colOff>
      <xdr:row>56</xdr:row>
      <xdr:rowOff>125044</xdr:rowOff>
    </xdr:to>
    <xdr:sp macro="" textlink="">
      <xdr:nvSpPr>
        <xdr:cNvPr id="368" name="楕円 367"/>
        <xdr:cNvSpPr/>
      </xdr:nvSpPr>
      <xdr:spPr>
        <a:xfrm>
          <a:off x="7810500" y="96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116171</xdr:rowOff>
    </xdr:from>
    <xdr:ext cx="599010" cy="259045"/>
    <xdr:sp macro="" textlink="">
      <xdr:nvSpPr>
        <xdr:cNvPr id="369" name="テキスト ボックス 368"/>
        <xdr:cNvSpPr txBox="1"/>
      </xdr:nvSpPr>
      <xdr:spPr>
        <a:xfrm>
          <a:off x="7561795" y="971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43961</xdr:rowOff>
    </xdr:from>
    <xdr:to>
      <xdr:col>36</xdr:col>
      <xdr:colOff>165100</xdr:colOff>
      <xdr:row>55</xdr:row>
      <xdr:rowOff>145561</xdr:rowOff>
    </xdr:to>
    <xdr:sp macro="" textlink="">
      <xdr:nvSpPr>
        <xdr:cNvPr id="370" name="楕円 369"/>
        <xdr:cNvSpPr/>
      </xdr:nvSpPr>
      <xdr:spPr>
        <a:xfrm>
          <a:off x="6921500" y="94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162088</xdr:rowOff>
    </xdr:from>
    <xdr:ext cx="599010" cy="259045"/>
    <xdr:sp macro="" textlink="">
      <xdr:nvSpPr>
        <xdr:cNvPr id="371" name="テキスト ボックス 370"/>
        <xdr:cNvSpPr txBox="1"/>
      </xdr:nvSpPr>
      <xdr:spPr>
        <a:xfrm>
          <a:off x="6672795" y="924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95831</xdr:rowOff>
    </xdr:from>
    <xdr:to>
      <xdr:col>55</xdr:col>
      <xdr:colOff>0</xdr:colOff>
      <xdr:row>78</xdr:row>
      <xdr:rowOff>118193</xdr:rowOff>
    </xdr:to>
    <xdr:cxnSp macro="">
      <xdr:nvCxnSpPr>
        <xdr:cNvPr id="398" name="直線コネクタ 397"/>
        <xdr:cNvCxnSpPr/>
      </xdr:nvCxnSpPr>
      <xdr:spPr>
        <a:xfrm>
          <a:off x="9639300" y="13468931"/>
          <a:ext cx="838200" cy="2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14486</xdr:rowOff>
    </xdr:from>
    <xdr:to>
      <xdr:col>50</xdr:col>
      <xdr:colOff>114300</xdr:colOff>
      <xdr:row>78</xdr:row>
      <xdr:rowOff>95831</xdr:rowOff>
    </xdr:to>
    <xdr:cxnSp macro="">
      <xdr:nvCxnSpPr>
        <xdr:cNvPr id="401" name="直線コネクタ 400"/>
        <xdr:cNvCxnSpPr/>
      </xdr:nvCxnSpPr>
      <xdr:spPr>
        <a:xfrm>
          <a:off x="8750300" y="13387586"/>
          <a:ext cx="889000" cy="8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158285</xdr:rowOff>
    </xdr:from>
    <xdr:to>
      <xdr:col>45</xdr:col>
      <xdr:colOff>177800</xdr:colOff>
      <xdr:row>78</xdr:row>
      <xdr:rowOff>14486</xdr:rowOff>
    </xdr:to>
    <xdr:cxnSp macro="">
      <xdr:nvCxnSpPr>
        <xdr:cNvPr id="404" name="直線コネクタ 403"/>
        <xdr:cNvCxnSpPr/>
      </xdr:nvCxnSpPr>
      <xdr:spPr>
        <a:xfrm>
          <a:off x="7861300" y="13017035"/>
          <a:ext cx="889000" cy="37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158285</xdr:rowOff>
    </xdr:from>
    <xdr:to>
      <xdr:col>41</xdr:col>
      <xdr:colOff>50800</xdr:colOff>
      <xdr:row>76</xdr:row>
      <xdr:rowOff>40260</xdr:rowOff>
    </xdr:to>
    <xdr:cxnSp macro="">
      <xdr:nvCxnSpPr>
        <xdr:cNvPr id="407" name="直線コネクタ 406"/>
        <xdr:cNvCxnSpPr/>
      </xdr:nvCxnSpPr>
      <xdr:spPr>
        <a:xfrm flipV="1">
          <a:off x="6972300" y="13017035"/>
          <a:ext cx="889000" cy="5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140088</xdr:rowOff>
    </xdr:from>
    <xdr:to>
      <xdr:col>36</xdr:col>
      <xdr:colOff>165100</xdr:colOff>
      <xdr:row>77</xdr:row>
      <xdr:rowOff>70238</xdr:rowOff>
    </xdr:to>
    <xdr:sp macro="" textlink="">
      <xdr:nvSpPr>
        <xdr:cNvPr id="410" name="フローチャート: 判断 409"/>
        <xdr:cNvSpPr/>
      </xdr:nvSpPr>
      <xdr:spPr>
        <a:xfrm>
          <a:off x="6921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61365</xdr:rowOff>
    </xdr:from>
    <xdr:ext cx="534377" cy="259045"/>
    <xdr:sp macro="" textlink="">
      <xdr:nvSpPr>
        <xdr:cNvPr id="411" name="テキスト ボックス 410"/>
        <xdr:cNvSpPr txBox="1"/>
      </xdr:nvSpPr>
      <xdr:spPr>
        <a:xfrm>
          <a:off x="6705111" y="132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67393</xdr:rowOff>
    </xdr:from>
    <xdr:to>
      <xdr:col>55</xdr:col>
      <xdr:colOff>50800</xdr:colOff>
      <xdr:row>78</xdr:row>
      <xdr:rowOff>168993</xdr:rowOff>
    </xdr:to>
    <xdr:sp macro="" textlink="">
      <xdr:nvSpPr>
        <xdr:cNvPr id="417" name="楕円 416"/>
        <xdr:cNvSpPr/>
      </xdr:nvSpPr>
      <xdr:spPr>
        <a:xfrm>
          <a:off x="10426700" y="134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153770</xdr:rowOff>
    </xdr:from>
    <xdr:ext cx="469744" cy="259045"/>
    <xdr:sp macro="" textlink="">
      <xdr:nvSpPr>
        <xdr:cNvPr id="418" name="普通建設事業費 （ うち新規整備　）該当値テキスト"/>
        <xdr:cNvSpPr txBox="1"/>
      </xdr:nvSpPr>
      <xdr:spPr>
        <a:xfrm>
          <a:off x="10528300" y="1335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45031</xdr:rowOff>
    </xdr:from>
    <xdr:to>
      <xdr:col>50</xdr:col>
      <xdr:colOff>165100</xdr:colOff>
      <xdr:row>78</xdr:row>
      <xdr:rowOff>146631</xdr:rowOff>
    </xdr:to>
    <xdr:sp macro="" textlink="">
      <xdr:nvSpPr>
        <xdr:cNvPr id="419" name="楕円 418"/>
        <xdr:cNvSpPr/>
      </xdr:nvSpPr>
      <xdr:spPr>
        <a:xfrm>
          <a:off x="9588500" y="1341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137758</xdr:rowOff>
    </xdr:from>
    <xdr:ext cx="469744" cy="259045"/>
    <xdr:sp macro="" textlink="">
      <xdr:nvSpPr>
        <xdr:cNvPr id="420" name="テキスト ボックス 419"/>
        <xdr:cNvSpPr txBox="1"/>
      </xdr:nvSpPr>
      <xdr:spPr>
        <a:xfrm>
          <a:off x="9404428" y="1351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135136</xdr:rowOff>
    </xdr:from>
    <xdr:to>
      <xdr:col>46</xdr:col>
      <xdr:colOff>38100</xdr:colOff>
      <xdr:row>78</xdr:row>
      <xdr:rowOff>65286</xdr:rowOff>
    </xdr:to>
    <xdr:sp macro="" textlink="">
      <xdr:nvSpPr>
        <xdr:cNvPr id="421" name="楕円 420"/>
        <xdr:cNvSpPr/>
      </xdr:nvSpPr>
      <xdr:spPr>
        <a:xfrm>
          <a:off x="8699500" y="133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56413</xdr:rowOff>
    </xdr:from>
    <xdr:ext cx="534377" cy="259045"/>
    <xdr:sp macro="" textlink="">
      <xdr:nvSpPr>
        <xdr:cNvPr id="422" name="テキスト ボックス 421"/>
        <xdr:cNvSpPr txBox="1"/>
      </xdr:nvSpPr>
      <xdr:spPr>
        <a:xfrm>
          <a:off x="8483111" y="134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107485</xdr:rowOff>
    </xdr:from>
    <xdr:to>
      <xdr:col>41</xdr:col>
      <xdr:colOff>101600</xdr:colOff>
      <xdr:row>76</xdr:row>
      <xdr:rowOff>37635</xdr:rowOff>
    </xdr:to>
    <xdr:sp macro="" textlink="">
      <xdr:nvSpPr>
        <xdr:cNvPr id="423" name="楕円 422"/>
        <xdr:cNvSpPr/>
      </xdr:nvSpPr>
      <xdr:spPr>
        <a:xfrm>
          <a:off x="7810500" y="129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54162</xdr:rowOff>
    </xdr:from>
    <xdr:ext cx="599010" cy="259045"/>
    <xdr:sp macro="" textlink="">
      <xdr:nvSpPr>
        <xdr:cNvPr id="424" name="テキスト ボックス 423"/>
        <xdr:cNvSpPr txBox="1"/>
      </xdr:nvSpPr>
      <xdr:spPr>
        <a:xfrm>
          <a:off x="7561795" y="1274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160910</xdr:rowOff>
    </xdr:from>
    <xdr:to>
      <xdr:col>36</xdr:col>
      <xdr:colOff>165100</xdr:colOff>
      <xdr:row>76</xdr:row>
      <xdr:rowOff>91060</xdr:rowOff>
    </xdr:to>
    <xdr:sp macro="" textlink="">
      <xdr:nvSpPr>
        <xdr:cNvPr id="425" name="楕円 424"/>
        <xdr:cNvSpPr/>
      </xdr:nvSpPr>
      <xdr:spPr>
        <a:xfrm>
          <a:off x="6921500" y="130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107586</xdr:rowOff>
    </xdr:from>
    <xdr:ext cx="534377" cy="259045"/>
    <xdr:sp macro="" textlink="">
      <xdr:nvSpPr>
        <xdr:cNvPr id="426" name="テキスト ボックス 425"/>
        <xdr:cNvSpPr txBox="1"/>
      </xdr:nvSpPr>
      <xdr:spPr>
        <a:xfrm>
          <a:off x="6705111" y="127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10244</xdr:rowOff>
    </xdr:from>
    <xdr:to>
      <xdr:col>55</xdr:col>
      <xdr:colOff>0</xdr:colOff>
      <xdr:row>97</xdr:row>
      <xdr:rowOff>98072</xdr:rowOff>
    </xdr:to>
    <xdr:cxnSp macro="">
      <xdr:nvCxnSpPr>
        <xdr:cNvPr id="455" name="直線コネクタ 454"/>
        <xdr:cNvCxnSpPr/>
      </xdr:nvCxnSpPr>
      <xdr:spPr>
        <a:xfrm flipV="1">
          <a:off x="9639300" y="16640894"/>
          <a:ext cx="838200" cy="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98072</xdr:rowOff>
    </xdr:from>
    <xdr:to>
      <xdr:col>50</xdr:col>
      <xdr:colOff>114300</xdr:colOff>
      <xdr:row>98</xdr:row>
      <xdr:rowOff>15886</xdr:rowOff>
    </xdr:to>
    <xdr:cxnSp macro="">
      <xdr:nvCxnSpPr>
        <xdr:cNvPr id="458" name="直線コネクタ 457"/>
        <xdr:cNvCxnSpPr/>
      </xdr:nvCxnSpPr>
      <xdr:spPr>
        <a:xfrm flipV="1">
          <a:off x="8750300" y="16728722"/>
          <a:ext cx="889000" cy="8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15886</xdr:rowOff>
    </xdr:from>
    <xdr:to>
      <xdr:col>45</xdr:col>
      <xdr:colOff>177800</xdr:colOff>
      <xdr:row>98</xdr:row>
      <xdr:rowOff>158815</xdr:rowOff>
    </xdr:to>
    <xdr:cxnSp macro="">
      <xdr:nvCxnSpPr>
        <xdr:cNvPr id="461" name="直線コネクタ 460"/>
        <xdr:cNvCxnSpPr/>
      </xdr:nvCxnSpPr>
      <xdr:spPr>
        <a:xfrm flipV="1">
          <a:off x="7861300" y="16817986"/>
          <a:ext cx="889000" cy="14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12129</xdr:rowOff>
    </xdr:from>
    <xdr:to>
      <xdr:col>41</xdr:col>
      <xdr:colOff>50800</xdr:colOff>
      <xdr:row>98</xdr:row>
      <xdr:rowOff>158815</xdr:rowOff>
    </xdr:to>
    <xdr:cxnSp macro="">
      <xdr:nvCxnSpPr>
        <xdr:cNvPr id="464" name="直線コネクタ 463"/>
        <xdr:cNvCxnSpPr/>
      </xdr:nvCxnSpPr>
      <xdr:spPr>
        <a:xfrm>
          <a:off x="6972300" y="16814229"/>
          <a:ext cx="889000" cy="1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155994</xdr:rowOff>
    </xdr:from>
    <xdr:to>
      <xdr:col>36</xdr:col>
      <xdr:colOff>165100</xdr:colOff>
      <xdr:row>98</xdr:row>
      <xdr:rowOff>86144</xdr:rowOff>
    </xdr:to>
    <xdr:sp macro="" textlink="">
      <xdr:nvSpPr>
        <xdr:cNvPr id="467" name="フローチャート: 判断 466"/>
        <xdr:cNvSpPr/>
      </xdr:nvSpPr>
      <xdr:spPr>
        <a:xfrm>
          <a:off x="6921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77271</xdr:rowOff>
    </xdr:from>
    <xdr:ext cx="534377" cy="259045"/>
    <xdr:sp macro="" textlink="">
      <xdr:nvSpPr>
        <xdr:cNvPr id="468" name="テキスト ボックス 467"/>
        <xdr:cNvSpPr txBox="1"/>
      </xdr:nvSpPr>
      <xdr:spPr>
        <a:xfrm>
          <a:off x="6705111" y="1687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130894</xdr:rowOff>
    </xdr:from>
    <xdr:to>
      <xdr:col>55</xdr:col>
      <xdr:colOff>50800</xdr:colOff>
      <xdr:row>97</xdr:row>
      <xdr:rowOff>61044</xdr:rowOff>
    </xdr:to>
    <xdr:sp macro="" textlink="">
      <xdr:nvSpPr>
        <xdr:cNvPr id="474" name="楕円 473"/>
        <xdr:cNvSpPr/>
      </xdr:nvSpPr>
      <xdr:spPr>
        <a:xfrm>
          <a:off x="10426700" y="165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153771</xdr:rowOff>
    </xdr:from>
    <xdr:ext cx="534377" cy="259045"/>
    <xdr:sp macro="" textlink="">
      <xdr:nvSpPr>
        <xdr:cNvPr id="475" name="普通建設事業費 （ うち更新整備　）該当値テキスト"/>
        <xdr:cNvSpPr txBox="1"/>
      </xdr:nvSpPr>
      <xdr:spPr>
        <a:xfrm>
          <a:off x="10528300" y="164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47272</xdr:rowOff>
    </xdr:from>
    <xdr:to>
      <xdr:col>50</xdr:col>
      <xdr:colOff>165100</xdr:colOff>
      <xdr:row>97</xdr:row>
      <xdr:rowOff>148872</xdr:rowOff>
    </xdr:to>
    <xdr:sp macro="" textlink="">
      <xdr:nvSpPr>
        <xdr:cNvPr id="476" name="楕円 475"/>
        <xdr:cNvSpPr/>
      </xdr:nvSpPr>
      <xdr:spPr>
        <a:xfrm>
          <a:off x="9588500" y="1667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139999</xdr:rowOff>
    </xdr:from>
    <xdr:ext cx="534377" cy="259045"/>
    <xdr:sp macro="" textlink="">
      <xdr:nvSpPr>
        <xdr:cNvPr id="477" name="テキスト ボックス 476"/>
        <xdr:cNvSpPr txBox="1"/>
      </xdr:nvSpPr>
      <xdr:spPr>
        <a:xfrm>
          <a:off x="9372111" y="1677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136536</xdr:rowOff>
    </xdr:from>
    <xdr:to>
      <xdr:col>46</xdr:col>
      <xdr:colOff>38100</xdr:colOff>
      <xdr:row>98</xdr:row>
      <xdr:rowOff>66686</xdr:rowOff>
    </xdr:to>
    <xdr:sp macro="" textlink="">
      <xdr:nvSpPr>
        <xdr:cNvPr id="478" name="楕円 477"/>
        <xdr:cNvSpPr/>
      </xdr:nvSpPr>
      <xdr:spPr>
        <a:xfrm>
          <a:off x="8699500" y="167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57813</xdr:rowOff>
    </xdr:from>
    <xdr:ext cx="534377" cy="259045"/>
    <xdr:sp macro="" textlink="">
      <xdr:nvSpPr>
        <xdr:cNvPr id="479" name="テキスト ボックス 478"/>
        <xdr:cNvSpPr txBox="1"/>
      </xdr:nvSpPr>
      <xdr:spPr>
        <a:xfrm>
          <a:off x="8483111" y="1685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108015</xdr:rowOff>
    </xdr:from>
    <xdr:to>
      <xdr:col>41</xdr:col>
      <xdr:colOff>101600</xdr:colOff>
      <xdr:row>99</xdr:row>
      <xdr:rowOff>38165</xdr:rowOff>
    </xdr:to>
    <xdr:sp macro="" textlink="">
      <xdr:nvSpPr>
        <xdr:cNvPr id="480" name="楕円 479"/>
        <xdr:cNvSpPr/>
      </xdr:nvSpPr>
      <xdr:spPr>
        <a:xfrm>
          <a:off x="7810500" y="169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29292</xdr:rowOff>
    </xdr:from>
    <xdr:ext cx="534377" cy="259045"/>
    <xdr:sp macro="" textlink="">
      <xdr:nvSpPr>
        <xdr:cNvPr id="481" name="テキスト ボックス 480"/>
        <xdr:cNvSpPr txBox="1"/>
      </xdr:nvSpPr>
      <xdr:spPr>
        <a:xfrm>
          <a:off x="7594111" y="1700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132779</xdr:rowOff>
    </xdr:from>
    <xdr:to>
      <xdr:col>36</xdr:col>
      <xdr:colOff>165100</xdr:colOff>
      <xdr:row>98</xdr:row>
      <xdr:rowOff>62929</xdr:rowOff>
    </xdr:to>
    <xdr:sp macro="" textlink="">
      <xdr:nvSpPr>
        <xdr:cNvPr id="482" name="楕円 481"/>
        <xdr:cNvSpPr/>
      </xdr:nvSpPr>
      <xdr:spPr>
        <a:xfrm>
          <a:off x="6921500" y="167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79456</xdr:rowOff>
    </xdr:from>
    <xdr:ext cx="534377" cy="259045"/>
    <xdr:sp macro="" textlink="">
      <xdr:nvSpPr>
        <xdr:cNvPr id="483" name="テキスト ボックス 482"/>
        <xdr:cNvSpPr txBox="1"/>
      </xdr:nvSpPr>
      <xdr:spPr>
        <a:xfrm>
          <a:off x="6705111" y="165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150735</xdr:rowOff>
    </xdr:from>
    <xdr:to>
      <xdr:col>85</xdr:col>
      <xdr:colOff>127000</xdr:colOff>
      <xdr:row>38</xdr:row>
      <xdr:rowOff>126944</xdr:rowOff>
    </xdr:to>
    <xdr:cxnSp macro="">
      <xdr:nvCxnSpPr>
        <xdr:cNvPr id="510" name="直線コネクタ 509"/>
        <xdr:cNvCxnSpPr/>
      </xdr:nvCxnSpPr>
      <xdr:spPr>
        <a:xfrm>
          <a:off x="15481300" y="6494385"/>
          <a:ext cx="838200" cy="14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150735</xdr:rowOff>
    </xdr:from>
    <xdr:to>
      <xdr:col>81</xdr:col>
      <xdr:colOff>50800</xdr:colOff>
      <xdr:row>38</xdr:row>
      <xdr:rowOff>104155</xdr:rowOff>
    </xdr:to>
    <xdr:cxnSp macro="">
      <xdr:nvCxnSpPr>
        <xdr:cNvPr id="513" name="直線コネクタ 512"/>
        <xdr:cNvCxnSpPr/>
      </xdr:nvCxnSpPr>
      <xdr:spPr>
        <a:xfrm flipV="1">
          <a:off x="14592300" y="6494385"/>
          <a:ext cx="889000" cy="12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145579</xdr:rowOff>
    </xdr:from>
    <xdr:ext cx="534377" cy="259045"/>
    <xdr:sp macro="" textlink="">
      <xdr:nvSpPr>
        <xdr:cNvPr id="515" name="テキスト ボックス 514"/>
        <xdr:cNvSpPr txBox="1"/>
      </xdr:nvSpPr>
      <xdr:spPr>
        <a:xfrm>
          <a:off x="15214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104155</xdr:rowOff>
    </xdr:from>
    <xdr:to>
      <xdr:col>76</xdr:col>
      <xdr:colOff>114300</xdr:colOff>
      <xdr:row>38</xdr:row>
      <xdr:rowOff>139700</xdr:rowOff>
    </xdr:to>
    <xdr:cxnSp macro="">
      <xdr:nvCxnSpPr>
        <xdr:cNvPr id="516" name="直線コネクタ 515"/>
        <xdr:cNvCxnSpPr/>
      </xdr:nvCxnSpPr>
      <xdr:spPr>
        <a:xfrm flipV="1">
          <a:off x="13703300" y="6619255"/>
          <a:ext cx="889000" cy="3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18" name="テキスト ボックス 517"/>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137416</xdr:rowOff>
    </xdr:from>
    <xdr:to>
      <xdr:col>71</xdr:col>
      <xdr:colOff>177800</xdr:colOff>
      <xdr:row>38</xdr:row>
      <xdr:rowOff>139700</xdr:rowOff>
    </xdr:to>
    <xdr:cxnSp macro="">
      <xdr:nvCxnSpPr>
        <xdr:cNvPr id="519" name="直線コネクタ 518"/>
        <xdr:cNvCxnSpPr/>
      </xdr:nvCxnSpPr>
      <xdr:spPr>
        <a:xfrm>
          <a:off x="12814300" y="6652516"/>
          <a:ext cx="889000" cy="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53872</xdr:rowOff>
    </xdr:from>
    <xdr:to>
      <xdr:col>67</xdr:col>
      <xdr:colOff>101600</xdr:colOff>
      <xdr:row>38</xdr:row>
      <xdr:rowOff>155472</xdr:rowOff>
    </xdr:to>
    <xdr:sp macro="" textlink="">
      <xdr:nvSpPr>
        <xdr:cNvPr id="522" name="フローチャート: 判断 521"/>
        <xdr:cNvSpPr/>
      </xdr:nvSpPr>
      <xdr:spPr>
        <a:xfrm>
          <a:off x="12763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549</xdr:rowOff>
    </xdr:from>
    <xdr:ext cx="534377" cy="259045"/>
    <xdr:sp macro="" textlink="">
      <xdr:nvSpPr>
        <xdr:cNvPr id="523" name="テキスト ボックス 522"/>
        <xdr:cNvSpPr txBox="1"/>
      </xdr:nvSpPr>
      <xdr:spPr>
        <a:xfrm>
          <a:off x="12547111" y="63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76144</xdr:rowOff>
    </xdr:from>
    <xdr:to>
      <xdr:col>85</xdr:col>
      <xdr:colOff>177800</xdr:colOff>
      <xdr:row>39</xdr:row>
      <xdr:rowOff>6294</xdr:rowOff>
    </xdr:to>
    <xdr:sp macro="" textlink="">
      <xdr:nvSpPr>
        <xdr:cNvPr id="529" name="楕円 528"/>
        <xdr:cNvSpPr/>
      </xdr:nvSpPr>
      <xdr:spPr>
        <a:xfrm>
          <a:off x="16268700" y="65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99935</xdr:rowOff>
    </xdr:from>
    <xdr:to>
      <xdr:col>81</xdr:col>
      <xdr:colOff>101600</xdr:colOff>
      <xdr:row>38</xdr:row>
      <xdr:rowOff>30085</xdr:rowOff>
    </xdr:to>
    <xdr:sp macro="" textlink="">
      <xdr:nvSpPr>
        <xdr:cNvPr id="531" name="楕円 530"/>
        <xdr:cNvSpPr/>
      </xdr:nvSpPr>
      <xdr:spPr>
        <a:xfrm>
          <a:off x="15430500" y="6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46612</xdr:rowOff>
    </xdr:from>
    <xdr:ext cx="534377" cy="259045"/>
    <xdr:sp macro="" textlink="">
      <xdr:nvSpPr>
        <xdr:cNvPr id="532" name="テキスト ボックス 531"/>
        <xdr:cNvSpPr txBox="1"/>
      </xdr:nvSpPr>
      <xdr:spPr>
        <a:xfrm>
          <a:off x="15214111" y="621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53355</xdr:rowOff>
    </xdr:from>
    <xdr:to>
      <xdr:col>76</xdr:col>
      <xdr:colOff>165100</xdr:colOff>
      <xdr:row>38</xdr:row>
      <xdr:rowOff>154955</xdr:rowOff>
    </xdr:to>
    <xdr:sp macro="" textlink="">
      <xdr:nvSpPr>
        <xdr:cNvPr id="533" name="楕円 532"/>
        <xdr:cNvSpPr/>
      </xdr:nvSpPr>
      <xdr:spPr>
        <a:xfrm>
          <a:off x="14541500" y="65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xdr:rowOff>
    </xdr:from>
    <xdr:ext cx="534377" cy="259045"/>
    <xdr:sp macro="" textlink="">
      <xdr:nvSpPr>
        <xdr:cNvPr id="534" name="テキスト ボックス 533"/>
        <xdr:cNvSpPr txBox="1"/>
      </xdr:nvSpPr>
      <xdr:spPr>
        <a:xfrm>
          <a:off x="14325111" y="634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86616</xdr:rowOff>
    </xdr:from>
    <xdr:to>
      <xdr:col>67</xdr:col>
      <xdr:colOff>101600</xdr:colOff>
      <xdr:row>39</xdr:row>
      <xdr:rowOff>16766</xdr:rowOff>
    </xdr:to>
    <xdr:sp macro="" textlink="">
      <xdr:nvSpPr>
        <xdr:cNvPr id="537" name="楕円 536"/>
        <xdr:cNvSpPr/>
      </xdr:nvSpPr>
      <xdr:spPr>
        <a:xfrm>
          <a:off x="12763500" y="6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7893</xdr:rowOff>
    </xdr:from>
    <xdr:ext cx="378565" cy="259045"/>
    <xdr:sp macro="" textlink="">
      <xdr:nvSpPr>
        <xdr:cNvPr id="538" name="テキスト ボックス 537"/>
        <xdr:cNvSpPr txBox="1"/>
      </xdr:nvSpPr>
      <xdr:spPr>
        <a:xfrm>
          <a:off x="12625017" y="6694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107824</xdr:rowOff>
    </xdr:from>
    <xdr:to>
      <xdr:col>85</xdr:col>
      <xdr:colOff>127000</xdr:colOff>
      <xdr:row>76</xdr:row>
      <xdr:rowOff>128288</xdr:rowOff>
    </xdr:to>
    <xdr:cxnSp macro="">
      <xdr:nvCxnSpPr>
        <xdr:cNvPr id="620" name="直線コネクタ 619"/>
        <xdr:cNvCxnSpPr/>
      </xdr:nvCxnSpPr>
      <xdr:spPr>
        <a:xfrm flipV="1">
          <a:off x="15481300" y="13138024"/>
          <a:ext cx="8382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128288</xdr:rowOff>
    </xdr:from>
    <xdr:to>
      <xdr:col>81</xdr:col>
      <xdr:colOff>50800</xdr:colOff>
      <xdr:row>76</xdr:row>
      <xdr:rowOff>163830</xdr:rowOff>
    </xdr:to>
    <xdr:cxnSp macro="">
      <xdr:nvCxnSpPr>
        <xdr:cNvPr id="623" name="直線コネクタ 622"/>
        <xdr:cNvCxnSpPr/>
      </xdr:nvCxnSpPr>
      <xdr:spPr>
        <a:xfrm flipV="1">
          <a:off x="14592300" y="13158488"/>
          <a:ext cx="8890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163830</xdr:rowOff>
    </xdr:from>
    <xdr:to>
      <xdr:col>76</xdr:col>
      <xdr:colOff>114300</xdr:colOff>
      <xdr:row>76</xdr:row>
      <xdr:rowOff>169331</xdr:rowOff>
    </xdr:to>
    <xdr:cxnSp macro="">
      <xdr:nvCxnSpPr>
        <xdr:cNvPr id="626" name="直線コネクタ 625"/>
        <xdr:cNvCxnSpPr/>
      </xdr:nvCxnSpPr>
      <xdr:spPr>
        <a:xfrm flipV="1">
          <a:off x="13703300" y="13194030"/>
          <a:ext cx="889000" cy="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155735</xdr:rowOff>
    </xdr:from>
    <xdr:to>
      <xdr:col>71</xdr:col>
      <xdr:colOff>177800</xdr:colOff>
      <xdr:row>76</xdr:row>
      <xdr:rowOff>169331</xdr:rowOff>
    </xdr:to>
    <xdr:cxnSp macro="">
      <xdr:nvCxnSpPr>
        <xdr:cNvPr id="629" name="直線コネクタ 628"/>
        <xdr:cNvCxnSpPr/>
      </xdr:nvCxnSpPr>
      <xdr:spPr>
        <a:xfrm>
          <a:off x="12814300" y="13185935"/>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358</xdr:rowOff>
    </xdr:from>
    <xdr:to>
      <xdr:col>67</xdr:col>
      <xdr:colOff>101600</xdr:colOff>
      <xdr:row>76</xdr:row>
      <xdr:rowOff>101958</xdr:rowOff>
    </xdr:to>
    <xdr:sp macro="" textlink="">
      <xdr:nvSpPr>
        <xdr:cNvPr id="632" name="フローチャート: 判断 631"/>
        <xdr:cNvSpPr/>
      </xdr:nvSpPr>
      <xdr:spPr>
        <a:xfrm>
          <a:off x="12763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118486</xdr:rowOff>
    </xdr:from>
    <xdr:ext cx="534377" cy="259045"/>
    <xdr:sp macro="" textlink="">
      <xdr:nvSpPr>
        <xdr:cNvPr id="633" name="テキスト ボックス 632"/>
        <xdr:cNvSpPr txBox="1"/>
      </xdr:nvSpPr>
      <xdr:spPr>
        <a:xfrm>
          <a:off x="12547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57024</xdr:rowOff>
    </xdr:from>
    <xdr:to>
      <xdr:col>85</xdr:col>
      <xdr:colOff>177800</xdr:colOff>
      <xdr:row>76</xdr:row>
      <xdr:rowOff>158624</xdr:rowOff>
    </xdr:to>
    <xdr:sp macro="" textlink="">
      <xdr:nvSpPr>
        <xdr:cNvPr id="639" name="楕円 638"/>
        <xdr:cNvSpPr/>
      </xdr:nvSpPr>
      <xdr:spPr>
        <a:xfrm>
          <a:off x="16268700" y="130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35451</xdr:rowOff>
    </xdr:from>
    <xdr:ext cx="534377" cy="259045"/>
    <xdr:sp macro="" textlink="">
      <xdr:nvSpPr>
        <xdr:cNvPr id="640" name="公債費該当値テキスト"/>
        <xdr:cNvSpPr txBox="1"/>
      </xdr:nvSpPr>
      <xdr:spPr>
        <a:xfrm>
          <a:off x="16370300" y="1306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77488</xdr:rowOff>
    </xdr:from>
    <xdr:to>
      <xdr:col>81</xdr:col>
      <xdr:colOff>101600</xdr:colOff>
      <xdr:row>77</xdr:row>
      <xdr:rowOff>7638</xdr:rowOff>
    </xdr:to>
    <xdr:sp macro="" textlink="">
      <xdr:nvSpPr>
        <xdr:cNvPr id="641" name="楕円 640"/>
        <xdr:cNvSpPr/>
      </xdr:nvSpPr>
      <xdr:spPr>
        <a:xfrm>
          <a:off x="15430500" y="131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170215</xdr:rowOff>
    </xdr:from>
    <xdr:ext cx="534377" cy="259045"/>
    <xdr:sp macro="" textlink="">
      <xdr:nvSpPr>
        <xdr:cNvPr id="642" name="テキスト ボックス 641"/>
        <xdr:cNvSpPr txBox="1"/>
      </xdr:nvSpPr>
      <xdr:spPr>
        <a:xfrm>
          <a:off x="15214111" y="1320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113030</xdr:rowOff>
    </xdr:from>
    <xdr:to>
      <xdr:col>76</xdr:col>
      <xdr:colOff>165100</xdr:colOff>
      <xdr:row>77</xdr:row>
      <xdr:rowOff>43180</xdr:rowOff>
    </xdr:to>
    <xdr:sp macro="" textlink="">
      <xdr:nvSpPr>
        <xdr:cNvPr id="643" name="楕円 642"/>
        <xdr:cNvSpPr/>
      </xdr:nvSpPr>
      <xdr:spPr>
        <a:xfrm>
          <a:off x="145415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34307</xdr:rowOff>
    </xdr:from>
    <xdr:ext cx="534377" cy="259045"/>
    <xdr:sp macro="" textlink="">
      <xdr:nvSpPr>
        <xdr:cNvPr id="644" name="テキスト ボックス 643"/>
        <xdr:cNvSpPr txBox="1"/>
      </xdr:nvSpPr>
      <xdr:spPr>
        <a:xfrm>
          <a:off x="14325111" y="1323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118531</xdr:rowOff>
    </xdr:from>
    <xdr:to>
      <xdr:col>72</xdr:col>
      <xdr:colOff>38100</xdr:colOff>
      <xdr:row>77</xdr:row>
      <xdr:rowOff>48681</xdr:rowOff>
    </xdr:to>
    <xdr:sp macro="" textlink="">
      <xdr:nvSpPr>
        <xdr:cNvPr id="645" name="楕円 644"/>
        <xdr:cNvSpPr/>
      </xdr:nvSpPr>
      <xdr:spPr>
        <a:xfrm>
          <a:off x="13652500" y="131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39808</xdr:rowOff>
    </xdr:from>
    <xdr:ext cx="534377" cy="259045"/>
    <xdr:sp macro="" textlink="">
      <xdr:nvSpPr>
        <xdr:cNvPr id="646" name="テキスト ボックス 645"/>
        <xdr:cNvSpPr txBox="1"/>
      </xdr:nvSpPr>
      <xdr:spPr>
        <a:xfrm>
          <a:off x="13436111" y="132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104935</xdr:rowOff>
    </xdr:from>
    <xdr:to>
      <xdr:col>67</xdr:col>
      <xdr:colOff>101600</xdr:colOff>
      <xdr:row>77</xdr:row>
      <xdr:rowOff>35085</xdr:rowOff>
    </xdr:to>
    <xdr:sp macro="" textlink="">
      <xdr:nvSpPr>
        <xdr:cNvPr id="647" name="楕円 646"/>
        <xdr:cNvSpPr/>
      </xdr:nvSpPr>
      <xdr:spPr>
        <a:xfrm>
          <a:off x="12763500" y="131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26212</xdr:rowOff>
    </xdr:from>
    <xdr:ext cx="534377" cy="259045"/>
    <xdr:sp macro="" textlink="">
      <xdr:nvSpPr>
        <xdr:cNvPr id="648" name="テキスト ボックス 647"/>
        <xdr:cNvSpPr txBox="1"/>
      </xdr:nvSpPr>
      <xdr:spPr>
        <a:xfrm>
          <a:off x="12547111" y="132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9672</xdr:rowOff>
    </xdr:from>
    <xdr:to>
      <xdr:col>85</xdr:col>
      <xdr:colOff>127000</xdr:colOff>
      <xdr:row>98</xdr:row>
      <xdr:rowOff>49851</xdr:rowOff>
    </xdr:to>
    <xdr:cxnSp macro="">
      <xdr:nvCxnSpPr>
        <xdr:cNvPr id="675" name="直線コネクタ 674"/>
        <xdr:cNvCxnSpPr/>
      </xdr:nvCxnSpPr>
      <xdr:spPr>
        <a:xfrm flipV="1">
          <a:off x="15481300" y="16811772"/>
          <a:ext cx="838200" cy="4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49851</xdr:rowOff>
    </xdr:from>
    <xdr:to>
      <xdr:col>81</xdr:col>
      <xdr:colOff>50800</xdr:colOff>
      <xdr:row>98</xdr:row>
      <xdr:rowOff>80172</xdr:rowOff>
    </xdr:to>
    <xdr:cxnSp macro="">
      <xdr:nvCxnSpPr>
        <xdr:cNvPr id="678" name="直線コネクタ 677"/>
        <xdr:cNvCxnSpPr/>
      </xdr:nvCxnSpPr>
      <xdr:spPr>
        <a:xfrm flipV="1">
          <a:off x="14592300" y="16851951"/>
          <a:ext cx="889000" cy="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80172</xdr:rowOff>
    </xdr:from>
    <xdr:to>
      <xdr:col>76</xdr:col>
      <xdr:colOff>114300</xdr:colOff>
      <xdr:row>98</xdr:row>
      <xdr:rowOff>94959</xdr:rowOff>
    </xdr:to>
    <xdr:cxnSp macro="">
      <xdr:nvCxnSpPr>
        <xdr:cNvPr id="681" name="直線コネクタ 680"/>
        <xdr:cNvCxnSpPr/>
      </xdr:nvCxnSpPr>
      <xdr:spPr>
        <a:xfrm flipV="1">
          <a:off x="13703300" y="16882272"/>
          <a:ext cx="889000" cy="1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18748</xdr:rowOff>
    </xdr:from>
    <xdr:to>
      <xdr:col>71</xdr:col>
      <xdr:colOff>177800</xdr:colOff>
      <xdr:row>98</xdr:row>
      <xdr:rowOff>94959</xdr:rowOff>
    </xdr:to>
    <xdr:cxnSp macro="">
      <xdr:nvCxnSpPr>
        <xdr:cNvPr id="684" name="直線コネクタ 683"/>
        <xdr:cNvCxnSpPr/>
      </xdr:nvCxnSpPr>
      <xdr:spPr>
        <a:xfrm>
          <a:off x="12814300" y="16820848"/>
          <a:ext cx="889000" cy="7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135553</xdr:rowOff>
    </xdr:from>
    <xdr:to>
      <xdr:col>67</xdr:col>
      <xdr:colOff>101600</xdr:colOff>
      <xdr:row>98</xdr:row>
      <xdr:rowOff>65703</xdr:rowOff>
    </xdr:to>
    <xdr:sp macro="" textlink="">
      <xdr:nvSpPr>
        <xdr:cNvPr id="687" name="フローチャート: 判断 686"/>
        <xdr:cNvSpPr/>
      </xdr:nvSpPr>
      <xdr:spPr>
        <a:xfrm>
          <a:off x="12763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82230</xdr:rowOff>
    </xdr:from>
    <xdr:ext cx="534377" cy="259045"/>
    <xdr:sp macro="" textlink="">
      <xdr:nvSpPr>
        <xdr:cNvPr id="688" name="テキスト ボックス 687"/>
        <xdr:cNvSpPr txBox="1"/>
      </xdr:nvSpPr>
      <xdr:spPr>
        <a:xfrm>
          <a:off x="12547111" y="165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130322</xdr:rowOff>
    </xdr:from>
    <xdr:to>
      <xdr:col>85</xdr:col>
      <xdr:colOff>177800</xdr:colOff>
      <xdr:row>98</xdr:row>
      <xdr:rowOff>60472</xdr:rowOff>
    </xdr:to>
    <xdr:sp macro="" textlink="">
      <xdr:nvSpPr>
        <xdr:cNvPr id="694" name="楕円 693"/>
        <xdr:cNvSpPr/>
      </xdr:nvSpPr>
      <xdr:spPr>
        <a:xfrm>
          <a:off x="16268700" y="167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108749</xdr:rowOff>
    </xdr:from>
    <xdr:ext cx="534377" cy="259045"/>
    <xdr:sp macro="" textlink="">
      <xdr:nvSpPr>
        <xdr:cNvPr id="695" name="積立金該当値テキスト"/>
        <xdr:cNvSpPr txBox="1"/>
      </xdr:nvSpPr>
      <xdr:spPr>
        <a:xfrm>
          <a:off x="16370300" y="167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170501</xdr:rowOff>
    </xdr:from>
    <xdr:to>
      <xdr:col>81</xdr:col>
      <xdr:colOff>101600</xdr:colOff>
      <xdr:row>98</xdr:row>
      <xdr:rowOff>100651</xdr:rowOff>
    </xdr:to>
    <xdr:sp macro="" textlink="">
      <xdr:nvSpPr>
        <xdr:cNvPr id="696" name="楕円 695"/>
        <xdr:cNvSpPr/>
      </xdr:nvSpPr>
      <xdr:spPr>
        <a:xfrm>
          <a:off x="15430500" y="168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91778</xdr:rowOff>
    </xdr:from>
    <xdr:ext cx="534377" cy="259045"/>
    <xdr:sp macro="" textlink="">
      <xdr:nvSpPr>
        <xdr:cNvPr id="697" name="テキスト ボックス 696"/>
        <xdr:cNvSpPr txBox="1"/>
      </xdr:nvSpPr>
      <xdr:spPr>
        <a:xfrm>
          <a:off x="15214111" y="168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29372</xdr:rowOff>
    </xdr:from>
    <xdr:to>
      <xdr:col>76</xdr:col>
      <xdr:colOff>165100</xdr:colOff>
      <xdr:row>98</xdr:row>
      <xdr:rowOff>130972</xdr:rowOff>
    </xdr:to>
    <xdr:sp macro="" textlink="">
      <xdr:nvSpPr>
        <xdr:cNvPr id="698" name="楕円 697"/>
        <xdr:cNvSpPr/>
      </xdr:nvSpPr>
      <xdr:spPr>
        <a:xfrm>
          <a:off x="14541500" y="168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122099</xdr:rowOff>
    </xdr:from>
    <xdr:ext cx="534377" cy="259045"/>
    <xdr:sp macro="" textlink="">
      <xdr:nvSpPr>
        <xdr:cNvPr id="699" name="テキスト ボックス 698"/>
        <xdr:cNvSpPr txBox="1"/>
      </xdr:nvSpPr>
      <xdr:spPr>
        <a:xfrm>
          <a:off x="14325111" y="169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44159</xdr:rowOff>
    </xdr:from>
    <xdr:to>
      <xdr:col>72</xdr:col>
      <xdr:colOff>38100</xdr:colOff>
      <xdr:row>98</xdr:row>
      <xdr:rowOff>145759</xdr:rowOff>
    </xdr:to>
    <xdr:sp macro="" textlink="">
      <xdr:nvSpPr>
        <xdr:cNvPr id="700" name="楕円 699"/>
        <xdr:cNvSpPr/>
      </xdr:nvSpPr>
      <xdr:spPr>
        <a:xfrm>
          <a:off x="13652500" y="168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136886</xdr:rowOff>
    </xdr:from>
    <xdr:ext cx="469744" cy="259045"/>
    <xdr:sp macro="" textlink="">
      <xdr:nvSpPr>
        <xdr:cNvPr id="701" name="テキスト ボックス 700"/>
        <xdr:cNvSpPr txBox="1"/>
      </xdr:nvSpPr>
      <xdr:spPr>
        <a:xfrm>
          <a:off x="13468428" y="1693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139398</xdr:rowOff>
    </xdr:from>
    <xdr:to>
      <xdr:col>67</xdr:col>
      <xdr:colOff>101600</xdr:colOff>
      <xdr:row>98</xdr:row>
      <xdr:rowOff>69548</xdr:rowOff>
    </xdr:to>
    <xdr:sp macro="" textlink="">
      <xdr:nvSpPr>
        <xdr:cNvPr id="702" name="楕円 701"/>
        <xdr:cNvSpPr/>
      </xdr:nvSpPr>
      <xdr:spPr>
        <a:xfrm>
          <a:off x="12763500" y="1677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60675</xdr:rowOff>
    </xdr:from>
    <xdr:ext cx="534377" cy="259045"/>
    <xdr:sp macro="" textlink="">
      <xdr:nvSpPr>
        <xdr:cNvPr id="703" name="テキスト ボックス 702"/>
        <xdr:cNvSpPr txBox="1"/>
      </xdr:nvSpPr>
      <xdr:spPr>
        <a:xfrm>
          <a:off x="12547111" y="168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152540</xdr:rowOff>
    </xdr:from>
    <xdr:to>
      <xdr:col>116</xdr:col>
      <xdr:colOff>63500</xdr:colOff>
      <xdr:row>38</xdr:row>
      <xdr:rowOff>162903</xdr:rowOff>
    </xdr:to>
    <xdr:cxnSp macro="">
      <xdr:nvCxnSpPr>
        <xdr:cNvPr id="732" name="直線コネクタ 731"/>
        <xdr:cNvCxnSpPr/>
      </xdr:nvCxnSpPr>
      <xdr:spPr>
        <a:xfrm>
          <a:off x="21323300" y="6667640"/>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152540</xdr:rowOff>
    </xdr:from>
    <xdr:to>
      <xdr:col>111</xdr:col>
      <xdr:colOff>177800</xdr:colOff>
      <xdr:row>38</xdr:row>
      <xdr:rowOff>161303</xdr:rowOff>
    </xdr:to>
    <xdr:cxnSp macro="">
      <xdr:nvCxnSpPr>
        <xdr:cNvPr id="735" name="直線コネクタ 734"/>
        <xdr:cNvCxnSpPr/>
      </xdr:nvCxnSpPr>
      <xdr:spPr>
        <a:xfrm flipV="1">
          <a:off x="20434300" y="666764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161303</xdr:rowOff>
    </xdr:from>
    <xdr:to>
      <xdr:col>107</xdr:col>
      <xdr:colOff>50800</xdr:colOff>
      <xdr:row>38</xdr:row>
      <xdr:rowOff>163131</xdr:rowOff>
    </xdr:to>
    <xdr:cxnSp macro="">
      <xdr:nvCxnSpPr>
        <xdr:cNvPr id="738" name="直線コネクタ 737"/>
        <xdr:cNvCxnSpPr/>
      </xdr:nvCxnSpPr>
      <xdr:spPr>
        <a:xfrm flipV="1">
          <a:off x="19545300" y="667640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139853</xdr:rowOff>
    </xdr:from>
    <xdr:to>
      <xdr:col>102</xdr:col>
      <xdr:colOff>114300</xdr:colOff>
      <xdr:row>38</xdr:row>
      <xdr:rowOff>163131</xdr:rowOff>
    </xdr:to>
    <xdr:cxnSp macro="">
      <xdr:nvCxnSpPr>
        <xdr:cNvPr id="741" name="直線コネクタ 740"/>
        <xdr:cNvCxnSpPr/>
      </xdr:nvCxnSpPr>
      <xdr:spPr>
        <a:xfrm>
          <a:off x="18656300" y="6654953"/>
          <a:ext cx="889000" cy="2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123685</xdr:rowOff>
    </xdr:from>
    <xdr:to>
      <xdr:col>98</xdr:col>
      <xdr:colOff>38100</xdr:colOff>
      <xdr:row>39</xdr:row>
      <xdr:rowOff>53835</xdr:rowOff>
    </xdr:to>
    <xdr:sp macro="" textlink="">
      <xdr:nvSpPr>
        <xdr:cNvPr id="744" name="フローチャート: 判断 743"/>
        <xdr:cNvSpPr/>
      </xdr:nvSpPr>
      <xdr:spPr>
        <a:xfrm>
          <a:off x="18605500" y="66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44962</xdr:rowOff>
    </xdr:from>
    <xdr:ext cx="469744" cy="259045"/>
    <xdr:sp macro="" textlink="">
      <xdr:nvSpPr>
        <xdr:cNvPr id="745" name="テキスト ボックス 744"/>
        <xdr:cNvSpPr txBox="1"/>
      </xdr:nvSpPr>
      <xdr:spPr>
        <a:xfrm>
          <a:off x="18421428" y="67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112103</xdr:rowOff>
    </xdr:from>
    <xdr:to>
      <xdr:col>116</xdr:col>
      <xdr:colOff>114300</xdr:colOff>
      <xdr:row>39</xdr:row>
      <xdr:rowOff>42253</xdr:rowOff>
    </xdr:to>
    <xdr:sp macro="" textlink="">
      <xdr:nvSpPr>
        <xdr:cNvPr id="751" name="楕円 750"/>
        <xdr:cNvSpPr/>
      </xdr:nvSpPr>
      <xdr:spPr>
        <a:xfrm>
          <a:off x="22110700" y="66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27627</xdr:rowOff>
    </xdr:from>
    <xdr:ext cx="469744" cy="259045"/>
    <xdr:sp macro="" textlink="">
      <xdr:nvSpPr>
        <xdr:cNvPr id="752" name="投資及び出資金該当値テキスト"/>
        <xdr:cNvSpPr txBox="1"/>
      </xdr:nvSpPr>
      <xdr:spPr>
        <a:xfrm>
          <a:off x="22212300" y="65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101740</xdr:rowOff>
    </xdr:from>
    <xdr:to>
      <xdr:col>112</xdr:col>
      <xdr:colOff>38100</xdr:colOff>
      <xdr:row>39</xdr:row>
      <xdr:rowOff>31890</xdr:rowOff>
    </xdr:to>
    <xdr:sp macro="" textlink="">
      <xdr:nvSpPr>
        <xdr:cNvPr id="753" name="楕円 752"/>
        <xdr:cNvSpPr/>
      </xdr:nvSpPr>
      <xdr:spPr>
        <a:xfrm>
          <a:off x="21272500" y="66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23017</xdr:rowOff>
    </xdr:from>
    <xdr:ext cx="469744" cy="259045"/>
    <xdr:sp macro="" textlink="">
      <xdr:nvSpPr>
        <xdr:cNvPr id="754" name="テキスト ボックス 753"/>
        <xdr:cNvSpPr txBox="1"/>
      </xdr:nvSpPr>
      <xdr:spPr>
        <a:xfrm>
          <a:off x="21088428" y="670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110503</xdr:rowOff>
    </xdr:from>
    <xdr:to>
      <xdr:col>107</xdr:col>
      <xdr:colOff>101600</xdr:colOff>
      <xdr:row>39</xdr:row>
      <xdr:rowOff>40653</xdr:rowOff>
    </xdr:to>
    <xdr:sp macro="" textlink="">
      <xdr:nvSpPr>
        <xdr:cNvPr id="755" name="楕円 754"/>
        <xdr:cNvSpPr/>
      </xdr:nvSpPr>
      <xdr:spPr>
        <a:xfrm>
          <a:off x="20383500" y="66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31780</xdr:rowOff>
    </xdr:from>
    <xdr:ext cx="469744" cy="259045"/>
    <xdr:sp macro="" textlink="">
      <xdr:nvSpPr>
        <xdr:cNvPr id="756" name="テキスト ボックス 755"/>
        <xdr:cNvSpPr txBox="1"/>
      </xdr:nvSpPr>
      <xdr:spPr>
        <a:xfrm>
          <a:off x="20199428" y="67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112331</xdr:rowOff>
    </xdr:from>
    <xdr:to>
      <xdr:col>102</xdr:col>
      <xdr:colOff>165100</xdr:colOff>
      <xdr:row>39</xdr:row>
      <xdr:rowOff>42481</xdr:rowOff>
    </xdr:to>
    <xdr:sp macro="" textlink="">
      <xdr:nvSpPr>
        <xdr:cNvPr id="757" name="楕円 756"/>
        <xdr:cNvSpPr/>
      </xdr:nvSpPr>
      <xdr:spPr>
        <a:xfrm>
          <a:off x="19494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33608</xdr:rowOff>
    </xdr:from>
    <xdr:ext cx="469744" cy="259045"/>
    <xdr:sp macro="" textlink="">
      <xdr:nvSpPr>
        <xdr:cNvPr id="758" name="テキスト ボックス 757"/>
        <xdr:cNvSpPr txBox="1"/>
      </xdr:nvSpPr>
      <xdr:spPr>
        <a:xfrm>
          <a:off x="19310428" y="67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9" name="楕円 758"/>
        <xdr:cNvSpPr/>
      </xdr:nvSpPr>
      <xdr:spPr>
        <a:xfrm>
          <a:off x="18605500" y="66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35729</xdr:rowOff>
    </xdr:from>
    <xdr:ext cx="469744" cy="259045"/>
    <xdr:sp macro="" textlink="">
      <xdr:nvSpPr>
        <xdr:cNvPr id="760" name="テキスト ボックス 759"/>
        <xdr:cNvSpPr txBox="1"/>
      </xdr:nvSpPr>
      <xdr:spPr>
        <a:xfrm>
          <a:off x="18421428" y="637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92957</xdr:rowOff>
    </xdr:from>
    <xdr:to>
      <xdr:col>116</xdr:col>
      <xdr:colOff>63500</xdr:colOff>
      <xdr:row>59</xdr:row>
      <xdr:rowOff>93087</xdr:rowOff>
    </xdr:to>
    <xdr:cxnSp macro="">
      <xdr:nvCxnSpPr>
        <xdr:cNvPr id="791" name="直線コネクタ 790"/>
        <xdr:cNvCxnSpPr/>
      </xdr:nvCxnSpPr>
      <xdr:spPr>
        <a:xfrm flipV="1">
          <a:off x="21323300" y="10208507"/>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93087</xdr:rowOff>
    </xdr:from>
    <xdr:to>
      <xdr:col>111</xdr:col>
      <xdr:colOff>177800</xdr:colOff>
      <xdr:row>59</xdr:row>
      <xdr:rowOff>93196</xdr:rowOff>
    </xdr:to>
    <xdr:cxnSp macro="">
      <xdr:nvCxnSpPr>
        <xdr:cNvPr id="794" name="直線コネクタ 793"/>
        <xdr:cNvCxnSpPr/>
      </xdr:nvCxnSpPr>
      <xdr:spPr>
        <a:xfrm flipV="1">
          <a:off x="20434300" y="10208637"/>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93196</xdr:rowOff>
    </xdr:from>
    <xdr:to>
      <xdr:col>107</xdr:col>
      <xdr:colOff>50800</xdr:colOff>
      <xdr:row>59</xdr:row>
      <xdr:rowOff>95537</xdr:rowOff>
    </xdr:to>
    <xdr:cxnSp macro="">
      <xdr:nvCxnSpPr>
        <xdr:cNvPr id="797" name="直線コネクタ 796"/>
        <xdr:cNvCxnSpPr/>
      </xdr:nvCxnSpPr>
      <xdr:spPr>
        <a:xfrm flipV="1">
          <a:off x="19545300" y="10208746"/>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95537</xdr:rowOff>
    </xdr:from>
    <xdr:to>
      <xdr:col>102</xdr:col>
      <xdr:colOff>114300</xdr:colOff>
      <xdr:row>59</xdr:row>
      <xdr:rowOff>95602</xdr:rowOff>
    </xdr:to>
    <xdr:cxnSp macro="">
      <xdr:nvCxnSpPr>
        <xdr:cNvPr id="800" name="直線コネクタ 799"/>
        <xdr:cNvCxnSpPr/>
      </xdr:nvCxnSpPr>
      <xdr:spPr>
        <a:xfrm flipV="1">
          <a:off x="18656300" y="1021108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164066</xdr:rowOff>
    </xdr:from>
    <xdr:to>
      <xdr:col>98</xdr:col>
      <xdr:colOff>38100</xdr:colOff>
      <xdr:row>59</xdr:row>
      <xdr:rowOff>94216</xdr:rowOff>
    </xdr:to>
    <xdr:sp macro="" textlink="">
      <xdr:nvSpPr>
        <xdr:cNvPr id="803" name="フローチャート: 判断 802"/>
        <xdr:cNvSpPr/>
      </xdr:nvSpPr>
      <xdr:spPr>
        <a:xfrm>
          <a:off x="18605500" y="101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110743</xdr:rowOff>
    </xdr:from>
    <xdr:ext cx="469744" cy="259045"/>
    <xdr:sp macro="" textlink="">
      <xdr:nvSpPr>
        <xdr:cNvPr id="804" name="テキスト ボックス 803"/>
        <xdr:cNvSpPr txBox="1"/>
      </xdr:nvSpPr>
      <xdr:spPr>
        <a:xfrm>
          <a:off x="18421428" y="98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42157</xdr:rowOff>
    </xdr:from>
    <xdr:to>
      <xdr:col>116</xdr:col>
      <xdr:colOff>114300</xdr:colOff>
      <xdr:row>59</xdr:row>
      <xdr:rowOff>143757</xdr:rowOff>
    </xdr:to>
    <xdr:sp macro="" textlink="">
      <xdr:nvSpPr>
        <xdr:cNvPr id="810" name="楕円 809"/>
        <xdr:cNvSpPr/>
      </xdr:nvSpPr>
      <xdr:spPr>
        <a:xfrm>
          <a:off x="22110700" y="101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128534</xdr:rowOff>
    </xdr:from>
    <xdr:ext cx="378565" cy="259045"/>
    <xdr:sp macro="" textlink="">
      <xdr:nvSpPr>
        <xdr:cNvPr id="811" name="貸付金該当値テキスト"/>
        <xdr:cNvSpPr txBox="1"/>
      </xdr:nvSpPr>
      <xdr:spPr>
        <a:xfrm>
          <a:off x="22212300" y="10072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42287</xdr:rowOff>
    </xdr:from>
    <xdr:to>
      <xdr:col>112</xdr:col>
      <xdr:colOff>38100</xdr:colOff>
      <xdr:row>59</xdr:row>
      <xdr:rowOff>143887</xdr:rowOff>
    </xdr:to>
    <xdr:sp macro="" textlink="">
      <xdr:nvSpPr>
        <xdr:cNvPr id="812" name="楕円 811"/>
        <xdr:cNvSpPr/>
      </xdr:nvSpPr>
      <xdr:spPr>
        <a:xfrm>
          <a:off x="21272500" y="101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135014</xdr:rowOff>
    </xdr:from>
    <xdr:ext cx="378565" cy="259045"/>
    <xdr:sp macro="" textlink="">
      <xdr:nvSpPr>
        <xdr:cNvPr id="813" name="テキスト ボックス 812"/>
        <xdr:cNvSpPr txBox="1"/>
      </xdr:nvSpPr>
      <xdr:spPr>
        <a:xfrm>
          <a:off x="21134017" y="10250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42396</xdr:rowOff>
    </xdr:from>
    <xdr:to>
      <xdr:col>107</xdr:col>
      <xdr:colOff>101600</xdr:colOff>
      <xdr:row>59</xdr:row>
      <xdr:rowOff>143996</xdr:rowOff>
    </xdr:to>
    <xdr:sp macro="" textlink="">
      <xdr:nvSpPr>
        <xdr:cNvPr id="814" name="楕円 813"/>
        <xdr:cNvSpPr/>
      </xdr:nvSpPr>
      <xdr:spPr>
        <a:xfrm>
          <a:off x="20383500" y="101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135123</xdr:rowOff>
    </xdr:from>
    <xdr:ext cx="378565" cy="259045"/>
    <xdr:sp macro="" textlink="">
      <xdr:nvSpPr>
        <xdr:cNvPr id="815" name="テキスト ボックス 814"/>
        <xdr:cNvSpPr txBox="1"/>
      </xdr:nvSpPr>
      <xdr:spPr>
        <a:xfrm>
          <a:off x="20245017" y="1025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44737</xdr:rowOff>
    </xdr:from>
    <xdr:to>
      <xdr:col>102</xdr:col>
      <xdr:colOff>165100</xdr:colOff>
      <xdr:row>59</xdr:row>
      <xdr:rowOff>146337</xdr:rowOff>
    </xdr:to>
    <xdr:sp macro="" textlink="">
      <xdr:nvSpPr>
        <xdr:cNvPr id="816" name="楕円 815"/>
        <xdr:cNvSpPr/>
      </xdr:nvSpPr>
      <xdr:spPr>
        <a:xfrm>
          <a:off x="19494500" y="101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137464</xdr:rowOff>
    </xdr:from>
    <xdr:ext cx="378565" cy="259045"/>
    <xdr:sp macro="" textlink="">
      <xdr:nvSpPr>
        <xdr:cNvPr id="817" name="テキスト ボックス 816"/>
        <xdr:cNvSpPr txBox="1"/>
      </xdr:nvSpPr>
      <xdr:spPr>
        <a:xfrm>
          <a:off x="19356017" y="10253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44802</xdr:rowOff>
    </xdr:from>
    <xdr:to>
      <xdr:col>98</xdr:col>
      <xdr:colOff>38100</xdr:colOff>
      <xdr:row>59</xdr:row>
      <xdr:rowOff>146402</xdr:rowOff>
    </xdr:to>
    <xdr:sp macro="" textlink="">
      <xdr:nvSpPr>
        <xdr:cNvPr id="818" name="楕円 817"/>
        <xdr:cNvSpPr/>
      </xdr:nvSpPr>
      <xdr:spPr>
        <a:xfrm>
          <a:off x="18605500" y="101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137529</xdr:rowOff>
    </xdr:from>
    <xdr:ext cx="378565" cy="259045"/>
    <xdr:sp macro="" textlink="">
      <xdr:nvSpPr>
        <xdr:cNvPr id="819" name="テキスト ボックス 818"/>
        <xdr:cNvSpPr txBox="1"/>
      </xdr:nvSpPr>
      <xdr:spPr>
        <a:xfrm>
          <a:off x="18467017" y="10253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30114</xdr:rowOff>
    </xdr:from>
    <xdr:to>
      <xdr:col>116</xdr:col>
      <xdr:colOff>63500</xdr:colOff>
      <xdr:row>76</xdr:row>
      <xdr:rowOff>71558</xdr:rowOff>
    </xdr:to>
    <xdr:cxnSp macro="">
      <xdr:nvCxnSpPr>
        <xdr:cNvPr id="852" name="直線コネクタ 851"/>
        <xdr:cNvCxnSpPr/>
      </xdr:nvCxnSpPr>
      <xdr:spPr>
        <a:xfrm>
          <a:off x="21323300" y="13060314"/>
          <a:ext cx="838200" cy="4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30114</xdr:rowOff>
    </xdr:from>
    <xdr:to>
      <xdr:col>111</xdr:col>
      <xdr:colOff>177800</xdr:colOff>
      <xdr:row>76</xdr:row>
      <xdr:rowOff>55490</xdr:rowOff>
    </xdr:to>
    <xdr:cxnSp macro="">
      <xdr:nvCxnSpPr>
        <xdr:cNvPr id="855" name="直線コネクタ 854"/>
        <xdr:cNvCxnSpPr/>
      </xdr:nvCxnSpPr>
      <xdr:spPr>
        <a:xfrm flipV="1">
          <a:off x="20434300" y="13060314"/>
          <a:ext cx="889000" cy="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44983</xdr:rowOff>
    </xdr:from>
    <xdr:to>
      <xdr:col>107</xdr:col>
      <xdr:colOff>50800</xdr:colOff>
      <xdr:row>76</xdr:row>
      <xdr:rowOff>55490</xdr:rowOff>
    </xdr:to>
    <xdr:cxnSp macro="">
      <xdr:nvCxnSpPr>
        <xdr:cNvPr id="858" name="直線コネクタ 857"/>
        <xdr:cNvCxnSpPr/>
      </xdr:nvCxnSpPr>
      <xdr:spPr>
        <a:xfrm>
          <a:off x="19545300" y="13075183"/>
          <a:ext cx="889000" cy="1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44983</xdr:rowOff>
    </xdr:from>
    <xdr:to>
      <xdr:col>102</xdr:col>
      <xdr:colOff>114300</xdr:colOff>
      <xdr:row>76</xdr:row>
      <xdr:rowOff>74310</xdr:rowOff>
    </xdr:to>
    <xdr:cxnSp macro="">
      <xdr:nvCxnSpPr>
        <xdr:cNvPr id="861" name="直線コネクタ 860"/>
        <xdr:cNvCxnSpPr/>
      </xdr:nvCxnSpPr>
      <xdr:spPr>
        <a:xfrm flipV="1">
          <a:off x="18656300" y="13075183"/>
          <a:ext cx="889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74022</xdr:rowOff>
    </xdr:from>
    <xdr:to>
      <xdr:col>98</xdr:col>
      <xdr:colOff>38100</xdr:colOff>
      <xdr:row>76</xdr:row>
      <xdr:rowOff>4172</xdr:rowOff>
    </xdr:to>
    <xdr:sp macro="" textlink="">
      <xdr:nvSpPr>
        <xdr:cNvPr id="864" name="フローチャート: 判断 863"/>
        <xdr:cNvSpPr/>
      </xdr:nvSpPr>
      <xdr:spPr>
        <a:xfrm>
          <a:off x="18605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20699</xdr:rowOff>
    </xdr:from>
    <xdr:ext cx="534377" cy="259045"/>
    <xdr:sp macro="" textlink="">
      <xdr:nvSpPr>
        <xdr:cNvPr id="865" name="テキスト ボックス 864"/>
        <xdr:cNvSpPr txBox="1"/>
      </xdr:nvSpPr>
      <xdr:spPr>
        <a:xfrm>
          <a:off x="18389111" y="1270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20758</xdr:rowOff>
    </xdr:from>
    <xdr:to>
      <xdr:col>116</xdr:col>
      <xdr:colOff>114300</xdr:colOff>
      <xdr:row>76</xdr:row>
      <xdr:rowOff>122358</xdr:rowOff>
    </xdr:to>
    <xdr:sp macro="" textlink="">
      <xdr:nvSpPr>
        <xdr:cNvPr id="871" name="楕円 870"/>
        <xdr:cNvSpPr/>
      </xdr:nvSpPr>
      <xdr:spPr>
        <a:xfrm>
          <a:off x="22110700" y="1305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170635</xdr:rowOff>
    </xdr:from>
    <xdr:ext cx="534377" cy="259045"/>
    <xdr:sp macro="" textlink="">
      <xdr:nvSpPr>
        <xdr:cNvPr id="872" name="繰出金該当値テキスト"/>
        <xdr:cNvSpPr txBox="1"/>
      </xdr:nvSpPr>
      <xdr:spPr>
        <a:xfrm>
          <a:off x="22212300" y="130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150764</xdr:rowOff>
    </xdr:from>
    <xdr:to>
      <xdr:col>112</xdr:col>
      <xdr:colOff>38100</xdr:colOff>
      <xdr:row>76</xdr:row>
      <xdr:rowOff>80914</xdr:rowOff>
    </xdr:to>
    <xdr:sp macro="" textlink="">
      <xdr:nvSpPr>
        <xdr:cNvPr id="873" name="楕円 872"/>
        <xdr:cNvSpPr/>
      </xdr:nvSpPr>
      <xdr:spPr>
        <a:xfrm>
          <a:off x="21272500" y="130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72041</xdr:rowOff>
    </xdr:from>
    <xdr:ext cx="534377" cy="259045"/>
    <xdr:sp macro="" textlink="">
      <xdr:nvSpPr>
        <xdr:cNvPr id="874" name="テキスト ボックス 873"/>
        <xdr:cNvSpPr txBox="1"/>
      </xdr:nvSpPr>
      <xdr:spPr>
        <a:xfrm>
          <a:off x="21056111" y="1310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4690</xdr:rowOff>
    </xdr:from>
    <xdr:to>
      <xdr:col>107</xdr:col>
      <xdr:colOff>101600</xdr:colOff>
      <xdr:row>76</xdr:row>
      <xdr:rowOff>106290</xdr:rowOff>
    </xdr:to>
    <xdr:sp macro="" textlink="">
      <xdr:nvSpPr>
        <xdr:cNvPr id="875" name="楕円 874"/>
        <xdr:cNvSpPr/>
      </xdr:nvSpPr>
      <xdr:spPr>
        <a:xfrm>
          <a:off x="20383500" y="1303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97417</xdr:rowOff>
    </xdr:from>
    <xdr:ext cx="534377" cy="259045"/>
    <xdr:sp macro="" textlink="">
      <xdr:nvSpPr>
        <xdr:cNvPr id="876" name="テキスト ボックス 875"/>
        <xdr:cNvSpPr txBox="1"/>
      </xdr:nvSpPr>
      <xdr:spPr>
        <a:xfrm>
          <a:off x="20167111" y="1312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165633</xdr:rowOff>
    </xdr:from>
    <xdr:to>
      <xdr:col>102</xdr:col>
      <xdr:colOff>165100</xdr:colOff>
      <xdr:row>76</xdr:row>
      <xdr:rowOff>95783</xdr:rowOff>
    </xdr:to>
    <xdr:sp macro="" textlink="">
      <xdr:nvSpPr>
        <xdr:cNvPr id="877" name="楕円 876"/>
        <xdr:cNvSpPr/>
      </xdr:nvSpPr>
      <xdr:spPr>
        <a:xfrm>
          <a:off x="19494500" y="130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86910</xdr:rowOff>
    </xdr:from>
    <xdr:ext cx="534377" cy="259045"/>
    <xdr:sp macro="" textlink="">
      <xdr:nvSpPr>
        <xdr:cNvPr id="878" name="テキスト ボックス 877"/>
        <xdr:cNvSpPr txBox="1"/>
      </xdr:nvSpPr>
      <xdr:spPr>
        <a:xfrm>
          <a:off x="19278111" y="1311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23510</xdr:rowOff>
    </xdr:from>
    <xdr:to>
      <xdr:col>98</xdr:col>
      <xdr:colOff>38100</xdr:colOff>
      <xdr:row>76</xdr:row>
      <xdr:rowOff>125110</xdr:rowOff>
    </xdr:to>
    <xdr:sp macro="" textlink="">
      <xdr:nvSpPr>
        <xdr:cNvPr id="879" name="楕円 878"/>
        <xdr:cNvSpPr/>
      </xdr:nvSpPr>
      <xdr:spPr>
        <a:xfrm>
          <a:off x="18605500" y="130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116237</xdr:rowOff>
    </xdr:from>
    <xdr:ext cx="534377" cy="259045"/>
    <xdr:sp macro="" textlink="">
      <xdr:nvSpPr>
        <xdr:cNvPr id="880" name="テキスト ボックス 879"/>
        <xdr:cNvSpPr txBox="1"/>
      </xdr:nvSpPr>
      <xdr:spPr>
        <a:xfrm>
          <a:off x="18389111" y="131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扶助費と普通建設事業費（うち更新整備）における住民一人当たりのコストが、類似団体平均を上回っている。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扶助費については、前年度と比較すると△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％減少したが、医療費助成事業や障害者支援法給付費などが増加傾向にあり、平成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普通建設事業費（うち更新整備）については、デジタル防災行政無線整備事業や公営住宅整備事業などの実施により、類似団体を上回った。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岩手県軽米町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9,193
9,110
245.82
6,446,618
6,167,814
276,218
3,868,470
7,713,520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152908</xdr:rowOff>
    </xdr:from>
    <xdr:to>
      <xdr:col>24</xdr:col>
      <xdr:colOff>63500</xdr:colOff>
      <xdr:row>36</xdr:row>
      <xdr:rowOff>113157</xdr:rowOff>
    </xdr:to>
    <xdr:cxnSp macro="">
      <xdr:nvCxnSpPr>
        <xdr:cNvPr id="61" name="直線コネクタ 60"/>
        <xdr:cNvCxnSpPr/>
      </xdr:nvCxnSpPr>
      <xdr:spPr>
        <a:xfrm>
          <a:off x="3797300" y="6153658"/>
          <a:ext cx="838200" cy="1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152908</xdr:rowOff>
    </xdr:from>
    <xdr:to>
      <xdr:col>19</xdr:col>
      <xdr:colOff>177800</xdr:colOff>
      <xdr:row>36</xdr:row>
      <xdr:rowOff>133477</xdr:rowOff>
    </xdr:to>
    <xdr:cxnSp macro="">
      <xdr:nvCxnSpPr>
        <xdr:cNvPr id="64" name="直線コネクタ 63"/>
        <xdr:cNvCxnSpPr/>
      </xdr:nvCxnSpPr>
      <xdr:spPr>
        <a:xfrm flipV="1">
          <a:off x="2908300" y="6153658"/>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67183</xdr:rowOff>
    </xdr:from>
    <xdr:to>
      <xdr:col>15</xdr:col>
      <xdr:colOff>50800</xdr:colOff>
      <xdr:row>36</xdr:row>
      <xdr:rowOff>133477</xdr:rowOff>
    </xdr:to>
    <xdr:cxnSp macro="">
      <xdr:nvCxnSpPr>
        <xdr:cNvPr id="67" name="直線コネクタ 66"/>
        <xdr:cNvCxnSpPr/>
      </xdr:nvCxnSpPr>
      <xdr:spPr>
        <a:xfrm>
          <a:off x="2019300" y="6239383"/>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67183</xdr:rowOff>
    </xdr:from>
    <xdr:to>
      <xdr:col>10</xdr:col>
      <xdr:colOff>114300</xdr:colOff>
      <xdr:row>36</xdr:row>
      <xdr:rowOff>166624</xdr:rowOff>
    </xdr:to>
    <xdr:cxnSp macro="">
      <xdr:nvCxnSpPr>
        <xdr:cNvPr id="70" name="直線コネクタ 69"/>
        <xdr:cNvCxnSpPr/>
      </xdr:nvCxnSpPr>
      <xdr:spPr>
        <a:xfrm flipV="1">
          <a:off x="1130300" y="6239383"/>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132080</xdr:rowOff>
    </xdr:from>
    <xdr:to>
      <xdr:col>6</xdr:col>
      <xdr:colOff>38100</xdr:colOff>
      <xdr:row>38</xdr:row>
      <xdr:rowOff>62230</xdr:rowOff>
    </xdr:to>
    <xdr:sp macro="" textlink="">
      <xdr:nvSpPr>
        <xdr:cNvPr id="73" name="フローチャート: 判断 72"/>
        <xdr:cNvSpPr/>
      </xdr:nvSpPr>
      <xdr:spPr>
        <a:xfrm>
          <a:off x="107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53357</xdr:rowOff>
    </xdr:from>
    <xdr:ext cx="469744" cy="259045"/>
    <xdr:sp macro="" textlink="">
      <xdr:nvSpPr>
        <xdr:cNvPr id="74" name="テキスト ボックス 73"/>
        <xdr:cNvSpPr txBox="1"/>
      </xdr:nvSpPr>
      <xdr:spPr>
        <a:xfrm>
          <a:off x="895428"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62357</xdr:rowOff>
    </xdr:from>
    <xdr:to>
      <xdr:col>24</xdr:col>
      <xdr:colOff>114300</xdr:colOff>
      <xdr:row>36</xdr:row>
      <xdr:rowOff>163957</xdr:rowOff>
    </xdr:to>
    <xdr:sp macro="" textlink="">
      <xdr:nvSpPr>
        <xdr:cNvPr id="80" name="楕円 79"/>
        <xdr:cNvSpPr/>
      </xdr:nvSpPr>
      <xdr:spPr>
        <a:xfrm>
          <a:off x="4584700" y="62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40784</xdr:rowOff>
    </xdr:from>
    <xdr:ext cx="469744" cy="259045"/>
    <xdr:sp macro="" textlink="">
      <xdr:nvSpPr>
        <xdr:cNvPr id="81" name="議会費該当値テキスト"/>
        <xdr:cNvSpPr txBox="1"/>
      </xdr:nvSpPr>
      <xdr:spPr>
        <a:xfrm>
          <a:off x="4686300"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102108</xdr:rowOff>
    </xdr:from>
    <xdr:to>
      <xdr:col>20</xdr:col>
      <xdr:colOff>38100</xdr:colOff>
      <xdr:row>36</xdr:row>
      <xdr:rowOff>32258</xdr:rowOff>
    </xdr:to>
    <xdr:sp macro="" textlink="">
      <xdr:nvSpPr>
        <xdr:cNvPr id="82" name="楕円 81"/>
        <xdr:cNvSpPr/>
      </xdr:nvSpPr>
      <xdr:spPr>
        <a:xfrm>
          <a:off x="3746500" y="61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48785</xdr:rowOff>
    </xdr:from>
    <xdr:ext cx="534377" cy="259045"/>
    <xdr:sp macro="" textlink="">
      <xdr:nvSpPr>
        <xdr:cNvPr id="83" name="テキスト ボックス 82"/>
        <xdr:cNvSpPr txBox="1"/>
      </xdr:nvSpPr>
      <xdr:spPr>
        <a:xfrm>
          <a:off x="3530111" y="58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82677</xdr:rowOff>
    </xdr:from>
    <xdr:to>
      <xdr:col>15</xdr:col>
      <xdr:colOff>101600</xdr:colOff>
      <xdr:row>37</xdr:row>
      <xdr:rowOff>12827</xdr:rowOff>
    </xdr:to>
    <xdr:sp macro="" textlink="">
      <xdr:nvSpPr>
        <xdr:cNvPr id="84" name="楕円 83"/>
        <xdr:cNvSpPr/>
      </xdr:nvSpPr>
      <xdr:spPr>
        <a:xfrm>
          <a:off x="2857500" y="62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3954</xdr:rowOff>
    </xdr:from>
    <xdr:ext cx="469744" cy="259045"/>
    <xdr:sp macro="" textlink="">
      <xdr:nvSpPr>
        <xdr:cNvPr id="85" name="テキスト ボックス 84"/>
        <xdr:cNvSpPr txBox="1"/>
      </xdr:nvSpPr>
      <xdr:spPr>
        <a:xfrm>
          <a:off x="2673428" y="634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16383</xdr:rowOff>
    </xdr:from>
    <xdr:to>
      <xdr:col>10</xdr:col>
      <xdr:colOff>165100</xdr:colOff>
      <xdr:row>36</xdr:row>
      <xdr:rowOff>117983</xdr:rowOff>
    </xdr:to>
    <xdr:sp macro="" textlink="">
      <xdr:nvSpPr>
        <xdr:cNvPr id="86" name="楕円 85"/>
        <xdr:cNvSpPr/>
      </xdr:nvSpPr>
      <xdr:spPr>
        <a:xfrm>
          <a:off x="1968500" y="61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109110</xdr:rowOff>
    </xdr:from>
    <xdr:ext cx="469744" cy="259045"/>
    <xdr:sp macro="" textlink="">
      <xdr:nvSpPr>
        <xdr:cNvPr id="87" name="テキスト ボックス 86"/>
        <xdr:cNvSpPr txBox="1"/>
      </xdr:nvSpPr>
      <xdr:spPr>
        <a:xfrm>
          <a:off x="1784428" y="628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115824</xdr:rowOff>
    </xdr:from>
    <xdr:to>
      <xdr:col>6</xdr:col>
      <xdr:colOff>38100</xdr:colOff>
      <xdr:row>37</xdr:row>
      <xdr:rowOff>45974</xdr:rowOff>
    </xdr:to>
    <xdr:sp macro="" textlink="">
      <xdr:nvSpPr>
        <xdr:cNvPr id="88" name="楕円 87"/>
        <xdr:cNvSpPr/>
      </xdr:nvSpPr>
      <xdr:spPr>
        <a:xfrm>
          <a:off x="1079500" y="62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62501</xdr:rowOff>
    </xdr:from>
    <xdr:ext cx="469744" cy="259045"/>
    <xdr:sp macro="" textlink="">
      <xdr:nvSpPr>
        <xdr:cNvPr id="89" name="テキスト ボックス 88"/>
        <xdr:cNvSpPr txBox="1"/>
      </xdr:nvSpPr>
      <xdr:spPr>
        <a:xfrm>
          <a:off x="895428" y="606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95662</xdr:rowOff>
    </xdr:from>
    <xdr:to>
      <xdr:col>24</xdr:col>
      <xdr:colOff>63500</xdr:colOff>
      <xdr:row>57</xdr:row>
      <xdr:rowOff>115759</xdr:rowOff>
    </xdr:to>
    <xdr:cxnSp macro="">
      <xdr:nvCxnSpPr>
        <xdr:cNvPr id="120" name="直線コネクタ 119"/>
        <xdr:cNvCxnSpPr/>
      </xdr:nvCxnSpPr>
      <xdr:spPr>
        <a:xfrm flipV="1">
          <a:off x="3797300" y="9868312"/>
          <a:ext cx="8382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115759</xdr:rowOff>
    </xdr:from>
    <xdr:to>
      <xdr:col>19</xdr:col>
      <xdr:colOff>177800</xdr:colOff>
      <xdr:row>57</xdr:row>
      <xdr:rowOff>143876</xdr:rowOff>
    </xdr:to>
    <xdr:cxnSp macro="">
      <xdr:nvCxnSpPr>
        <xdr:cNvPr id="123" name="直線コネクタ 122"/>
        <xdr:cNvCxnSpPr/>
      </xdr:nvCxnSpPr>
      <xdr:spPr>
        <a:xfrm flipV="1">
          <a:off x="2908300" y="9888409"/>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134818</xdr:rowOff>
    </xdr:from>
    <xdr:to>
      <xdr:col>15</xdr:col>
      <xdr:colOff>50800</xdr:colOff>
      <xdr:row>57</xdr:row>
      <xdr:rowOff>143876</xdr:rowOff>
    </xdr:to>
    <xdr:cxnSp macro="">
      <xdr:nvCxnSpPr>
        <xdr:cNvPr id="126" name="直線コネクタ 125"/>
        <xdr:cNvCxnSpPr/>
      </xdr:nvCxnSpPr>
      <xdr:spPr>
        <a:xfrm>
          <a:off x="2019300" y="9736018"/>
          <a:ext cx="889000" cy="18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134818</xdr:rowOff>
    </xdr:from>
    <xdr:to>
      <xdr:col>10</xdr:col>
      <xdr:colOff>114300</xdr:colOff>
      <xdr:row>57</xdr:row>
      <xdr:rowOff>88565</xdr:rowOff>
    </xdr:to>
    <xdr:cxnSp macro="">
      <xdr:nvCxnSpPr>
        <xdr:cNvPr id="129" name="直線コネクタ 128"/>
        <xdr:cNvCxnSpPr/>
      </xdr:nvCxnSpPr>
      <xdr:spPr>
        <a:xfrm flipV="1">
          <a:off x="1130300" y="9736018"/>
          <a:ext cx="889000" cy="1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27870</xdr:rowOff>
    </xdr:from>
    <xdr:to>
      <xdr:col>6</xdr:col>
      <xdr:colOff>38100</xdr:colOff>
      <xdr:row>57</xdr:row>
      <xdr:rowOff>129470</xdr:rowOff>
    </xdr:to>
    <xdr:sp macro="" textlink="">
      <xdr:nvSpPr>
        <xdr:cNvPr id="132" name="フローチャート: 判断 131"/>
        <xdr:cNvSpPr/>
      </xdr:nvSpPr>
      <xdr:spPr>
        <a:xfrm>
          <a:off x="1079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145997</xdr:rowOff>
    </xdr:from>
    <xdr:ext cx="599010" cy="259045"/>
    <xdr:sp macro="" textlink="">
      <xdr:nvSpPr>
        <xdr:cNvPr id="133" name="テキスト ボックス 132"/>
        <xdr:cNvSpPr txBox="1"/>
      </xdr:nvSpPr>
      <xdr:spPr>
        <a:xfrm>
          <a:off x="830795" y="95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44862</xdr:rowOff>
    </xdr:from>
    <xdr:to>
      <xdr:col>24</xdr:col>
      <xdr:colOff>114300</xdr:colOff>
      <xdr:row>57</xdr:row>
      <xdr:rowOff>146462</xdr:rowOff>
    </xdr:to>
    <xdr:sp macro="" textlink="">
      <xdr:nvSpPr>
        <xdr:cNvPr id="139" name="楕円 138"/>
        <xdr:cNvSpPr/>
      </xdr:nvSpPr>
      <xdr:spPr>
        <a:xfrm>
          <a:off x="4584700" y="981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23289</xdr:rowOff>
    </xdr:from>
    <xdr:ext cx="599010" cy="259045"/>
    <xdr:sp macro="" textlink="">
      <xdr:nvSpPr>
        <xdr:cNvPr id="140" name="総務費該当値テキスト"/>
        <xdr:cNvSpPr txBox="1"/>
      </xdr:nvSpPr>
      <xdr:spPr>
        <a:xfrm>
          <a:off x="4686300" y="979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64959</xdr:rowOff>
    </xdr:from>
    <xdr:to>
      <xdr:col>20</xdr:col>
      <xdr:colOff>38100</xdr:colOff>
      <xdr:row>57</xdr:row>
      <xdr:rowOff>166559</xdr:rowOff>
    </xdr:to>
    <xdr:sp macro="" textlink="">
      <xdr:nvSpPr>
        <xdr:cNvPr id="141" name="楕円 140"/>
        <xdr:cNvSpPr/>
      </xdr:nvSpPr>
      <xdr:spPr>
        <a:xfrm>
          <a:off x="3746500" y="98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157686</xdr:rowOff>
    </xdr:from>
    <xdr:ext cx="534377" cy="259045"/>
    <xdr:sp macro="" textlink="">
      <xdr:nvSpPr>
        <xdr:cNvPr id="142" name="テキスト ボックス 141"/>
        <xdr:cNvSpPr txBox="1"/>
      </xdr:nvSpPr>
      <xdr:spPr>
        <a:xfrm>
          <a:off x="3530111" y="993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93076</xdr:rowOff>
    </xdr:from>
    <xdr:to>
      <xdr:col>15</xdr:col>
      <xdr:colOff>101600</xdr:colOff>
      <xdr:row>58</xdr:row>
      <xdr:rowOff>23226</xdr:rowOff>
    </xdr:to>
    <xdr:sp macro="" textlink="">
      <xdr:nvSpPr>
        <xdr:cNvPr id="143" name="楕円 142"/>
        <xdr:cNvSpPr/>
      </xdr:nvSpPr>
      <xdr:spPr>
        <a:xfrm>
          <a:off x="2857500" y="986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14353</xdr:rowOff>
    </xdr:from>
    <xdr:ext cx="534377" cy="259045"/>
    <xdr:sp macro="" textlink="">
      <xdr:nvSpPr>
        <xdr:cNvPr id="144" name="テキスト ボックス 143"/>
        <xdr:cNvSpPr txBox="1"/>
      </xdr:nvSpPr>
      <xdr:spPr>
        <a:xfrm>
          <a:off x="2641111" y="995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84018</xdr:rowOff>
    </xdr:from>
    <xdr:to>
      <xdr:col>10</xdr:col>
      <xdr:colOff>165100</xdr:colOff>
      <xdr:row>57</xdr:row>
      <xdr:rowOff>14168</xdr:rowOff>
    </xdr:to>
    <xdr:sp macro="" textlink="">
      <xdr:nvSpPr>
        <xdr:cNvPr id="145" name="楕円 144"/>
        <xdr:cNvSpPr/>
      </xdr:nvSpPr>
      <xdr:spPr>
        <a:xfrm>
          <a:off x="1968500" y="968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5295</xdr:rowOff>
    </xdr:from>
    <xdr:ext cx="599010" cy="259045"/>
    <xdr:sp macro="" textlink="">
      <xdr:nvSpPr>
        <xdr:cNvPr id="146" name="テキスト ボックス 145"/>
        <xdr:cNvSpPr txBox="1"/>
      </xdr:nvSpPr>
      <xdr:spPr>
        <a:xfrm>
          <a:off x="1719795" y="977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37765</xdr:rowOff>
    </xdr:from>
    <xdr:to>
      <xdr:col>6</xdr:col>
      <xdr:colOff>38100</xdr:colOff>
      <xdr:row>57</xdr:row>
      <xdr:rowOff>139365</xdr:rowOff>
    </xdr:to>
    <xdr:sp macro="" textlink="">
      <xdr:nvSpPr>
        <xdr:cNvPr id="147" name="楕円 146"/>
        <xdr:cNvSpPr/>
      </xdr:nvSpPr>
      <xdr:spPr>
        <a:xfrm>
          <a:off x="1079500" y="98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130492</xdr:rowOff>
    </xdr:from>
    <xdr:ext cx="599010" cy="259045"/>
    <xdr:sp macro="" textlink="">
      <xdr:nvSpPr>
        <xdr:cNvPr id="148" name="テキスト ボックス 147"/>
        <xdr:cNvSpPr txBox="1"/>
      </xdr:nvSpPr>
      <xdr:spPr>
        <a:xfrm>
          <a:off x="830795" y="990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140271</xdr:rowOff>
    </xdr:from>
    <xdr:to>
      <xdr:col>24</xdr:col>
      <xdr:colOff>63500</xdr:colOff>
      <xdr:row>75</xdr:row>
      <xdr:rowOff>165109</xdr:rowOff>
    </xdr:to>
    <xdr:cxnSp macro="">
      <xdr:nvCxnSpPr>
        <xdr:cNvPr id="174" name="直線コネクタ 173"/>
        <xdr:cNvCxnSpPr/>
      </xdr:nvCxnSpPr>
      <xdr:spPr>
        <a:xfrm>
          <a:off x="3797300" y="12999021"/>
          <a:ext cx="838200" cy="2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140271</xdr:rowOff>
    </xdr:from>
    <xdr:to>
      <xdr:col>19</xdr:col>
      <xdr:colOff>177800</xdr:colOff>
      <xdr:row>75</xdr:row>
      <xdr:rowOff>145117</xdr:rowOff>
    </xdr:to>
    <xdr:cxnSp macro="">
      <xdr:nvCxnSpPr>
        <xdr:cNvPr id="177" name="直線コネクタ 176"/>
        <xdr:cNvCxnSpPr/>
      </xdr:nvCxnSpPr>
      <xdr:spPr>
        <a:xfrm flipV="1">
          <a:off x="2908300" y="12999021"/>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145117</xdr:rowOff>
    </xdr:from>
    <xdr:to>
      <xdr:col>15</xdr:col>
      <xdr:colOff>50800</xdr:colOff>
      <xdr:row>76</xdr:row>
      <xdr:rowOff>10610</xdr:rowOff>
    </xdr:to>
    <xdr:cxnSp macro="">
      <xdr:nvCxnSpPr>
        <xdr:cNvPr id="180" name="直線コネクタ 179"/>
        <xdr:cNvCxnSpPr/>
      </xdr:nvCxnSpPr>
      <xdr:spPr>
        <a:xfrm flipV="1">
          <a:off x="2019300" y="13003867"/>
          <a:ext cx="889000" cy="3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34904</xdr:rowOff>
    </xdr:from>
    <xdr:to>
      <xdr:col>10</xdr:col>
      <xdr:colOff>114300</xdr:colOff>
      <xdr:row>76</xdr:row>
      <xdr:rowOff>10610</xdr:rowOff>
    </xdr:to>
    <xdr:cxnSp macro="">
      <xdr:nvCxnSpPr>
        <xdr:cNvPr id="183" name="直線コネクタ 182"/>
        <xdr:cNvCxnSpPr/>
      </xdr:nvCxnSpPr>
      <xdr:spPr>
        <a:xfrm>
          <a:off x="1130300" y="12893654"/>
          <a:ext cx="889000" cy="1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148616</xdr:rowOff>
    </xdr:from>
    <xdr:to>
      <xdr:col>6</xdr:col>
      <xdr:colOff>38100</xdr:colOff>
      <xdr:row>76</xdr:row>
      <xdr:rowOff>78766</xdr:rowOff>
    </xdr:to>
    <xdr:sp macro="" textlink="">
      <xdr:nvSpPr>
        <xdr:cNvPr id="186" name="フローチャート: 判断 185"/>
        <xdr:cNvSpPr/>
      </xdr:nvSpPr>
      <xdr:spPr>
        <a:xfrm>
          <a:off x="1079500" y="1300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69893</xdr:rowOff>
    </xdr:from>
    <xdr:ext cx="599010" cy="259045"/>
    <xdr:sp macro="" textlink="">
      <xdr:nvSpPr>
        <xdr:cNvPr id="187" name="テキスト ボックス 186"/>
        <xdr:cNvSpPr txBox="1"/>
      </xdr:nvSpPr>
      <xdr:spPr>
        <a:xfrm>
          <a:off x="830795" y="1310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114309</xdr:rowOff>
    </xdr:from>
    <xdr:to>
      <xdr:col>24</xdr:col>
      <xdr:colOff>114300</xdr:colOff>
      <xdr:row>76</xdr:row>
      <xdr:rowOff>44459</xdr:rowOff>
    </xdr:to>
    <xdr:sp macro="" textlink="">
      <xdr:nvSpPr>
        <xdr:cNvPr id="193" name="楕円 192"/>
        <xdr:cNvSpPr/>
      </xdr:nvSpPr>
      <xdr:spPr>
        <a:xfrm>
          <a:off x="4584700" y="129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92736</xdr:rowOff>
    </xdr:from>
    <xdr:ext cx="599010" cy="259045"/>
    <xdr:sp macro="" textlink="">
      <xdr:nvSpPr>
        <xdr:cNvPr id="194" name="民生費該当値テキスト"/>
        <xdr:cNvSpPr txBox="1"/>
      </xdr:nvSpPr>
      <xdr:spPr>
        <a:xfrm>
          <a:off x="4686300" y="1295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89471</xdr:rowOff>
    </xdr:from>
    <xdr:to>
      <xdr:col>20</xdr:col>
      <xdr:colOff>38100</xdr:colOff>
      <xdr:row>76</xdr:row>
      <xdr:rowOff>19621</xdr:rowOff>
    </xdr:to>
    <xdr:sp macro="" textlink="">
      <xdr:nvSpPr>
        <xdr:cNvPr id="195" name="楕円 194"/>
        <xdr:cNvSpPr/>
      </xdr:nvSpPr>
      <xdr:spPr>
        <a:xfrm>
          <a:off x="3746500" y="129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10749</xdr:rowOff>
    </xdr:from>
    <xdr:ext cx="599010" cy="259045"/>
    <xdr:sp macro="" textlink="">
      <xdr:nvSpPr>
        <xdr:cNvPr id="196" name="テキスト ボックス 195"/>
        <xdr:cNvSpPr txBox="1"/>
      </xdr:nvSpPr>
      <xdr:spPr>
        <a:xfrm>
          <a:off x="3497795" y="1304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94317</xdr:rowOff>
    </xdr:from>
    <xdr:to>
      <xdr:col>15</xdr:col>
      <xdr:colOff>101600</xdr:colOff>
      <xdr:row>76</xdr:row>
      <xdr:rowOff>24467</xdr:rowOff>
    </xdr:to>
    <xdr:sp macro="" textlink="">
      <xdr:nvSpPr>
        <xdr:cNvPr id="197" name="楕円 196"/>
        <xdr:cNvSpPr/>
      </xdr:nvSpPr>
      <xdr:spPr>
        <a:xfrm>
          <a:off x="2857500" y="129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15595</xdr:rowOff>
    </xdr:from>
    <xdr:ext cx="599010" cy="259045"/>
    <xdr:sp macro="" textlink="">
      <xdr:nvSpPr>
        <xdr:cNvPr id="198" name="テキスト ボックス 197"/>
        <xdr:cNvSpPr txBox="1"/>
      </xdr:nvSpPr>
      <xdr:spPr>
        <a:xfrm>
          <a:off x="2608795" y="1304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131259</xdr:rowOff>
    </xdr:from>
    <xdr:to>
      <xdr:col>10</xdr:col>
      <xdr:colOff>165100</xdr:colOff>
      <xdr:row>76</xdr:row>
      <xdr:rowOff>61410</xdr:rowOff>
    </xdr:to>
    <xdr:sp macro="" textlink="">
      <xdr:nvSpPr>
        <xdr:cNvPr id="199" name="楕円 198"/>
        <xdr:cNvSpPr/>
      </xdr:nvSpPr>
      <xdr:spPr>
        <a:xfrm>
          <a:off x="1968500" y="129900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52537</xdr:rowOff>
    </xdr:from>
    <xdr:ext cx="599010" cy="259045"/>
    <xdr:sp macro="" textlink="">
      <xdr:nvSpPr>
        <xdr:cNvPr id="200" name="テキスト ボックス 199"/>
        <xdr:cNvSpPr txBox="1"/>
      </xdr:nvSpPr>
      <xdr:spPr>
        <a:xfrm>
          <a:off x="1719795" y="1308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155554</xdr:rowOff>
    </xdr:from>
    <xdr:to>
      <xdr:col>6</xdr:col>
      <xdr:colOff>38100</xdr:colOff>
      <xdr:row>75</xdr:row>
      <xdr:rowOff>85704</xdr:rowOff>
    </xdr:to>
    <xdr:sp macro="" textlink="">
      <xdr:nvSpPr>
        <xdr:cNvPr id="201" name="楕円 200"/>
        <xdr:cNvSpPr/>
      </xdr:nvSpPr>
      <xdr:spPr>
        <a:xfrm>
          <a:off x="1079500" y="128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102231</xdr:rowOff>
    </xdr:from>
    <xdr:ext cx="599010" cy="259045"/>
    <xdr:sp macro="" textlink="">
      <xdr:nvSpPr>
        <xdr:cNvPr id="202" name="テキスト ボックス 201"/>
        <xdr:cNvSpPr txBox="1"/>
      </xdr:nvSpPr>
      <xdr:spPr>
        <a:xfrm>
          <a:off x="830795" y="12618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16873</xdr:rowOff>
    </xdr:from>
    <xdr:to>
      <xdr:col>24</xdr:col>
      <xdr:colOff>63500</xdr:colOff>
      <xdr:row>97</xdr:row>
      <xdr:rowOff>19989</xdr:rowOff>
    </xdr:to>
    <xdr:cxnSp macro="">
      <xdr:nvCxnSpPr>
        <xdr:cNvPr id="231" name="直線コネクタ 230"/>
        <xdr:cNvCxnSpPr/>
      </xdr:nvCxnSpPr>
      <xdr:spPr>
        <a:xfrm flipV="1">
          <a:off x="3797300" y="16647523"/>
          <a:ext cx="8382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19989</xdr:rowOff>
    </xdr:from>
    <xdr:to>
      <xdr:col>19</xdr:col>
      <xdr:colOff>177800</xdr:colOff>
      <xdr:row>97</xdr:row>
      <xdr:rowOff>38346</xdr:rowOff>
    </xdr:to>
    <xdr:cxnSp macro="">
      <xdr:nvCxnSpPr>
        <xdr:cNvPr id="234" name="直線コネクタ 233"/>
        <xdr:cNvCxnSpPr/>
      </xdr:nvCxnSpPr>
      <xdr:spPr>
        <a:xfrm flipV="1">
          <a:off x="2908300" y="16650639"/>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38346</xdr:rowOff>
    </xdr:from>
    <xdr:to>
      <xdr:col>15</xdr:col>
      <xdr:colOff>50800</xdr:colOff>
      <xdr:row>97</xdr:row>
      <xdr:rowOff>56536</xdr:rowOff>
    </xdr:to>
    <xdr:cxnSp macro="">
      <xdr:nvCxnSpPr>
        <xdr:cNvPr id="237" name="直線コネクタ 236"/>
        <xdr:cNvCxnSpPr/>
      </xdr:nvCxnSpPr>
      <xdr:spPr>
        <a:xfrm flipV="1">
          <a:off x="2019300" y="16668996"/>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56536</xdr:rowOff>
    </xdr:from>
    <xdr:to>
      <xdr:col>10</xdr:col>
      <xdr:colOff>114300</xdr:colOff>
      <xdr:row>97</xdr:row>
      <xdr:rowOff>77536</xdr:rowOff>
    </xdr:to>
    <xdr:cxnSp macro="">
      <xdr:nvCxnSpPr>
        <xdr:cNvPr id="240" name="直線コネクタ 239"/>
        <xdr:cNvCxnSpPr/>
      </xdr:nvCxnSpPr>
      <xdr:spPr>
        <a:xfrm flipV="1">
          <a:off x="1130300" y="16687186"/>
          <a:ext cx="889000" cy="2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45993</xdr:rowOff>
    </xdr:from>
    <xdr:to>
      <xdr:col>6</xdr:col>
      <xdr:colOff>38100</xdr:colOff>
      <xdr:row>96</xdr:row>
      <xdr:rowOff>147593</xdr:rowOff>
    </xdr:to>
    <xdr:sp macro="" textlink="">
      <xdr:nvSpPr>
        <xdr:cNvPr id="243" name="フローチャート: 判断 242"/>
        <xdr:cNvSpPr/>
      </xdr:nvSpPr>
      <xdr:spPr>
        <a:xfrm>
          <a:off x="1079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164120</xdr:rowOff>
    </xdr:from>
    <xdr:ext cx="534377" cy="259045"/>
    <xdr:sp macro="" textlink="">
      <xdr:nvSpPr>
        <xdr:cNvPr id="244" name="テキスト ボックス 243"/>
        <xdr:cNvSpPr txBox="1"/>
      </xdr:nvSpPr>
      <xdr:spPr>
        <a:xfrm>
          <a:off x="863111" y="162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137523</xdr:rowOff>
    </xdr:from>
    <xdr:to>
      <xdr:col>24</xdr:col>
      <xdr:colOff>114300</xdr:colOff>
      <xdr:row>97</xdr:row>
      <xdr:rowOff>67673</xdr:rowOff>
    </xdr:to>
    <xdr:sp macro="" textlink="">
      <xdr:nvSpPr>
        <xdr:cNvPr id="250" name="楕円 249"/>
        <xdr:cNvSpPr/>
      </xdr:nvSpPr>
      <xdr:spPr>
        <a:xfrm>
          <a:off x="4584700" y="1659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115950</xdr:rowOff>
    </xdr:from>
    <xdr:ext cx="534377" cy="259045"/>
    <xdr:sp macro="" textlink="">
      <xdr:nvSpPr>
        <xdr:cNvPr id="251" name="衛生費該当値テキスト"/>
        <xdr:cNvSpPr txBox="1"/>
      </xdr:nvSpPr>
      <xdr:spPr>
        <a:xfrm>
          <a:off x="4686300" y="165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140639</xdr:rowOff>
    </xdr:from>
    <xdr:to>
      <xdr:col>20</xdr:col>
      <xdr:colOff>38100</xdr:colOff>
      <xdr:row>97</xdr:row>
      <xdr:rowOff>70789</xdr:rowOff>
    </xdr:to>
    <xdr:sp macro="" textlink="">
      <xdr:nvSpPr>
        <xdr:cNvPr id="252" name="楕円 251"/>
        <xdr:cNvSpPr/>
      </xdr:nvSpPr>
      <xdr:spPr>
        <a:xfrm>
          <a:off x="3746500" y="165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61916</xdr:rowOff>
    </xdr:from>
    <xdr:ext cx="534377" cy="259045"/>
    <xdr:sp macro="" textlink="">
      <xdr:nvSpPr>
        <xdr:cNvPr id="253" name="テキスト ボックス 252"/>
        <xdr:cNvSpPr txBox="1"/>
      </xdr:nvSpPr>
      <xdr:spPr>
        <a:xfrm>
          <a:off x="3530111" y="1669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158996</xdr:rowOff>
    </xdr:from>
    <xdr:to>
      <xdr:col>15</xdr:col>
      <xdr:colOff>101600</xdr:colOff>
      <xdr:row>97</xdr:row>
      <xdr:rowOff>89146</xdr:rowOff>
    </xdr:to>
    <xdr:sp macro="" textlink="">
      <xdr:nvSpPr>
        <xdr:cNvPr id="254" name="楕円 253"/>
        <xdr:cNvSpPr/>
      </xdr:nvSpPr>
      <xdr:spPr>
        <a:xfrm>
          <a:off x="2857500" y="1661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80273</xdr:rowOff>
    </xdr:from>
    <xdr:ext cx="534377" cy="259045"/>
    <xdr:sp macro="" textlink="">
      <xdr:nvSpPr>
        <xdr:cNvPr id="255" name="テキスト ボックス 254"/>
        <xdr:cNvSpPr txBox="1"/>
      </xdr:nvSpPr>
      <xdr:spPr>
        <a:xfrm>
          <a:off x="2641111" y="1671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5736</xdr:rowOff>
    </xdr:from>
    <xdr:to>
      <xdr:col>10</xdr:col>
      <xdr:colOff>165100</xdr:colOff>
      <xdr:row>97</xdr:row>
      <xdr:rowOff>107336</xdr:rowOff>
    </xdr:to>
    <xdr:sp macro="" textlink="">
      <xdr:nvSpPr>
        <xdr:cNvPr id="256" name="楕円 255"/>
        <xdr:cNvSpPr/>
      </xdr:nvSpPr>
      <xdr:spPr>
        <a:xfrm>
          <a:off x="1968500" y="166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98463</xdr:rowOff>
    </xdr:from>
    <xdr:ext cx="534377" cy="259045"/>
    <xdr:sp macro="" textlink="">
      <xdr:nvSpPr>
        <xdr:cNvPr id="257" name="テキスト ボックス 256"/>
        <xdr:cNvSpPr txBox="1"/>
      </xdr:nvSpPr>
      <xdr:spPr>
        <a:xfrm>
          <a:off x="1752111" y="167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26736</xdr:rowOff>
    </xdr:from>
    <xdr:to>
      <xdr:col>6</xdr:col>
      <xdr:colOff>38100</xdr:colOff>
      <xdr:row>97</xdr:row>
      <xdr:rowOff>128336</xdr:rowOff>
    </xdr:to>
    <xdr:sp macro="" textlink="">
      <xdr:nvSpPr>
        <xdr:cNvPr id="258" name="楕円 257"/>
        <xdr:cNvSpPr/>
      </xdr:nvSpPr>
      <xdr:spPr>
        <a:xfrm>
          <a:off x="1079500" y="1665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119463</xdr:rowOff>
    </xdr:from>
    <xdr:ext cx="534377" cy="259045"/>
    <xdr:sp macro="" textlink="">
      <xdr:nvSpPr>
        <xdr:cNvPr id="259" name="テキスト ボックス 258"/>
        <xdr:cNvSpPr txBox="1"/>
      </xdr:nvSpPr>
      <xdr:spPr>
        <a:xfrm>
          <a:off x="863111" y="1675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128041</xdr:rowOff>
    </xdr:from>
    <xdr:to>
      <xdr:col>55</xdr:col>
      <xdr:colOff>0</xdr:colOff>
      <xdr:row>38</xdr:row>
      <xdr:rowOff>128270</xdr:rowOff>
    </xdr:to>
    <xdr:cxnSp macro="">
      <xdr:nvCxnSpPr>
        <xdr:cNvPr id="286" name="直線コネクタ 285"/>
        <xdr:cNvCxnSpPr/>
      </xdr:nvCxnSpPr>
      <xdr:spPr>
        <a:xfrm>
          <a:off x="9639300" y="664314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128041</xdr:rowOff>
    </xdr:from>
    <xdr:to>
      <xdr:col>50</xdr:col>
      <xdr:colOff>114300</xdr:colOff>
      <xdr:row>38</xdr:row>
      <xdr:rowOff>128041</xdr:rowOff>
    </xdr:to>
    <xdr:cxnSp macro="">
      <xdr:nvCxnSpPr>
        <xdr:cNvPr id="289" name="直線コネクタ 288"/>
        <xdr:cNvCxnSpPr/>
      </xdr:nvCxnSpPr>
      <xdr:spPr>
        <a:xfrm>
          <a:off x="8750300" y="6643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107010</xdr:rowOff>
    </xdr:from>
    <xdr:to>
      <xdr:col>45</xdr:col>
      <xdr:colOff>177800</xdr:colOff>
      <xdr:row>38</xdr:row>
      <xdr:rowOff>128041</xdr:rowOff>
    </xdr:to>
    <xdr:cxnSp macro="">
      <xdr:nvCxnSpPr>
        <xdr:cNvPr id="292" name="直線コネクタ 291"/>
        <xdr:cNvCxnSpPr/>
      </xdr:nvCxnSpPr>
      <xdr:spPr>
        <a:xfrm>
          <a:off x="7861300" y="5593410"/>
          <a:ext cx="889000" cy="104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41631</xdr:rowOff>
    </xdr:from>
    <xdr:to>
      <xdr:col>41</xdr:col>
      <xdr:colOff>50800</xdr:colOff>
      <xdr:row>32</xdr:row>
      <xdr:rowOff>107010</xdr:rowOff>
    </xdr:to>
    <xdr:cxnSp macro="">
      <xdr:nvCxnSpPr>
        <xdr:cNvPr id="295" name="直線コネクタ 294"/>
        <xdr:cNvCxnSpPr/>
      </xdr:nvCxnSpPr>
      <xdr:spPr>
        <a:xfrm>
          <a:off x="6972300" y="5528031"/>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85386</xdr:rowOff>
    </xdr:from>
    <xdr:ext cx="469744" cy="259045"/>
    <xdr:sp macro="" textlink="">
      <xdr:nvSpPr>
        <xdr:cNvPr id="297" name="テキスト ボックス 296"/>
        <xdr:cNvSpPr txBox="1"/>
      </xdr:nvSpPr>
      <xdr:spPr>
        <a:xfrm>
          <a:off x="7626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79985</xdr:rowOff>
    </xdr:from>
    <xdr:to>
      <xdr:col>36</xdr:col>
      <xdr:colOff>165100</xdr:colOff>
      <xdr:row>36</xdr:row>
      <xdr:rowOff>10135</xdr:rowOff>
    </xdr:to>
    <xdr:sp macro="" textlink="">
      <xdr:nvSpPr>
        <xdr:cNvPr id="298" name="フローチャート: 判断 297"/>
        <xdr:cNvSpPr/>
      </xdr:nvSpPr>
      <xdr:spPr>
        <a:xfrm>
          <a:off x="6921500" y="60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1262</xdr:rowOff>
    </xdr:from>
    <xdr:ext cx="469744" cy="259045"/>
    <xdr:sp macro="" textlink="">
      <xdr:nvSpPr>
        <xdr:cNvPr id="299" name="テキスト ボックス 298"/>
        <xdr:cNvSpPr txBox="1"/>
      </xdr:nvSpPr>
      <xdr:spPr>
        <a:xfrm>
          <a:off x="6737428" y="617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77470</xdr:rowOff>
    </xdr:from>
    <xdr:to>
      <xdr:col>55</xdr:col>
      <xdr:colOff>50800</xdr:colOff>
      <xdr:row>39</xdr:row>
      <xdr:rowOff>7620</xdr:rowOff>
    </xdr:to>
    <xdr:sp macro="" textlink="">
      <xdr:nvSpPr>
        <xdr:cNvPr id="305" name="楕円 304"/>
        <xdr:cNvSpPr/>
      </xdr:nvSpPr>
      <xdr:spPr>
        <a:xfrm>
          <a:off x="10426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163847</xdr:rowOff>
    </xdr:from>
    <xdr:ext cx="313932" cy="259045"/>
    <xdr:sp macro="" textlink="">
      <xdr:nvSpPr>
        <xdr:cNvPr id="306" name="労働費該当値テキスト"/>
        <xdr:cNvSpPr txBox="1"/>
      </xdr:nvSpPr>
      <xdr:spPr>
        <a:xfrm>
          <a:off x="10528300" y="6507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77241</xdr:rowOff>
    </xdr:from>
    <xdr:to>
      <xdr:col>50</xdr:col>
      <xdr:colOff>165100</xdr:colOff>
      <xdr:row>39</xdr:row>
      <xdr:rowOff>7391</xdr:rowOff>
    </xdr:to>
    <xdr:sp macro="" textlink="">
      <xdr:nvSpPr>
        <xdr:cNvPr id="307" name="楕円 306"/>
        <xdr:cNvSpPr/>
      </xdr:nvSpPr>
      <xdr:spPr>
        <a:xfrm>
          <a:off x="9588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169968</xdr:rowOff>
    </xdr:from>
    <xdr:ext cx="313932" cy="259045"/>
    <xdr:sp macro="" textlink="">
      <xdr:nvSpPr>
        <xdr:cNvPr id="308" name="テキスト ボックス 307"/>
        <xdr:cNvSpPr txBox="1"/>
      </xdr:nvSpPr>
      <xdr:spPr>
        <a:xfrm>
          <a:off x="9482333" y="6685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77241</xdr:rowOff>
    </xdr:from>
    <xdr:to>
      <xdr:col>46</xdr:col>
      <xdr:colOff>38100</xdr:colOff>
      <xdr:row>39</xdr:row>
      <xdr:rowOff>7391</xdr:rowOff>
    </xdr:to>
    <xdr:sp macro="" textlink="">
      <xdr:nvSpPr>
        <xdr:cNvPr id="309" name="楕円 308"/>
        <xdr:cNvSpPr/>
      </xdr:nvSpPr>
      <xdr:spPr>
        <a:xfrm>
          <a:off x="8699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169968</xdr:rowOff>
    </xdr:from>
    <xdr:ext cx="313932" cy="259045"/>
    <xdr:sp macro="" textlink="">
      <xdr:nvSpPr>
        <xdr:cNvPr id="310" name="テキスト ボックス 309"/>
        <xdr:cNvSpPr txBox="1"/>
      </xdr:nvSpPr>
      <xdr:spPr>
        <a:xfrm>
          <a:off x="8593333" y="6685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56210</xdr:rowOff>
    </xdr:from>
    <xdr:to>
      <xdr:col>41</xdr:col>
      <xdr:colOff>101600</xdr:colOff>
      <xdr:row>32</xdr:row>
      <xdr:rowOff>157810</xdr:rowOff>
    </xdr:to>
    <xdr:sp macro="" textlink="">
      <xdr:nvSpPr>
        <xdr:cNvPr id="311" name="楕円 310"/>
        <xdr:cNvSpPr/>
      </xdr:nvSpPr>
      <xdr:spPr>
        <a:xfrm>
          <a:off x="7810500" y="55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2887</xdr:rowOff>
    </xdr:from>
    <xdr:ext cx="469744" cy="259045"/>
    <xdr:sp macro="" textlink="">
      <xdr:nvSpPr>
        <xdr:cNvPr id="312" name="テキスト ボックス 311"/>
        <xdr:cNvSpPr txBox="1"/>
      </xdr:nvSpPr>
      <xdr:spPr>
        <a:xfrm>
          <a:off x="7626428" y="53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162281</xdr:rowOff>
    </xdr:from>
    <xdr:to>
      <xdr:col>36</xdr:col>
      <xdr:colOff>165100</xdr:colOff>
      <xdr:row>32</xdr:row>
      <xdr:rowOff>92431</xdr:rowOff>
    </xdr:to>
    <xdr:sp macro="" textlink="">
      <xdr:nvSpPr>
        <xdr:cNvPr id="313" name="楕円 312"/>
        <xdr:cNvSpPr/>
      </xdr:nvSpPr>
      <xdr:spPr>
        <a:xfrm>
          <a:off x="6921500" y="547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108958</xdr:rowOff>
    </xdr:from>
    <xdr:ext cx="469744" cy="259045"/>
    <xdr:sp macro="" textlink="">
      <xdr:nvSpPr>
        <xdr:cNvPr id="314" name="テキスト ボックス 313"/>
        <xdr:cNvSpPr txBox="1"/>
      </xdr:nvSpPr>
      <xdr:spPr>
        <a:xfrm>
          <a:off x="6737428" y="525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79011</xdr:rowOff>
    </xdr:from>
    <xdr:to>
      <xdr:col>55</xdr:col>
      <xdr:colOff>0</xdr:colOff>
      <xdr:row>58</xdr:row>
      <xdr:rowOff>126250</xdr:rowOff>
    </xdr:to>
    <xdr:cxnSp macro="">
      <xdr:nvCxnSpPr>
        <xdr:cNvPr id="343" name="直線コネクタ 342"/>
        <xdr:cNvCxnSpPr/>
      </xdr:nvCxnSpPr>
      <xdr:spPr>
        <a:xfrm>
          <a:off x="9639300" y="10023111"/>
          <a:ext cx="838200" cy="4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55015</xdr:rowOff>
    </xdr:from>
    <xdr:to>
      <xdr:col>50</xdr:col>
      <xdr:colOff>114300</xdr:colOff>
      <xdr:row>58</xdr:row>
      <xdr:rowOff>79011</xdr:rowOff>
    </xdr:to>
    <xdr:cxnSp macro="">
      <xdr:nvCxnSpPr>
        <xdr:cNvPr id="346" name="直線コネクタ 345"/>
        <xdr:cNvCxnSpPr/>
      </xdr:nvCxnSpPr>
      <xdr:spPr>
        <a:xfrm>
          <a:off x="8750300" y="9999115"/>
          <a:ext cx="889000" cy="2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55015</xdr:rowOff>
    </xdr:from>
    <xdr:to>
      <xdr:col>45</xdr:col>
      <xdr:colOff>177800</xdr:colOff>
      <xdr:row>58</xdr:row>
      <xdr:rowOff>122170</xdr:rowOff>
    </xdr:to>
    <xdr:cxnSp macro="">
      <xdr:nvCxnSpPr>
        <xdr:cNvPr id="349" name="直線コネクタ 348"/>
        <xdr:cNvCxnSpPr/>
      </xdr:nvCxnSpPr>
      <xdr:spPr>
        <a:xfrm flipV="1">
          <a:off x="7861300" y="9999115"/>
          <a:ext cx="889000" cy="6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68941</xdr:rowOff>
    </xdr:from>
    <xdr:to>
      <xdr:col>41</xdr:col>
      <xdr:colOff>50800</xdr:colOff>
      <xdr:row>58</xdr:row>
      <xdr:rowOff>122170</xdr:rowOff>
    </xdr:to>
    <xdr:cxnSp macro="">
      <xdr:nvCxnSpPr>
        <xdr:cNvPr id="352" name="直線コネクタ 351"/>
        <xdr:cNvCxnSpPr/>
      </xdr:nvCxnSpPr>
      <xdr:spPr>
        <a:xfrm>
          <a:off x="6972300" y="10013041"/>
          <a:ext cx="889000" cy="5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99332</xdr:rowOff>
    </xdr:from>
    <xdr:to>
      <xdr:col>36</xdr:col>
      <xdr:colOff>165100</xdr:colOff>
      <xdr:row>58</xdr:row>
      <xdr:rowOff>29482</xdr:rowOff>
    </xdr:to>
    <xdr:sp macro="" textlink="">
      <xdr:nvSpPr>
        <xdr:cNvPr id="355" name="フローチャート: 判断 354"/>
        <xdr:cNvSpPr/>
      </xdr:nvSpPr>
      <xdr:spPr>
        <a:xfrm>
          <a:off x="6921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46009</xdr:rowOff>
    </xdr:from>
    <xdr:ext cx="534377" cy="259045"/>
    <xdr:sp macro="" textlink="">
      <xdr:nvSpPr>
        <xdr:cNvPr id="356" name="テキスト ボックス 355"/>
        <xdr:cNvSpPr txBox="1"/>
      </xdr:nvSpPr>
      <xdr:spPr>
        <a:xfrm>
          <a:off x="6705111" y="96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75450</xdr:rowOff>
    </xdr:from>
    <xdr:to>
      <xdr:col>55</xdr:col>
      <xdr:colOff>50800</xdr:colOff>
      <xdr:row>59</xdr:row>
      <xdr:rowOff>5600</xdr:rowOff>
    </xdr:to>
    <xdr:sp macro="" textlink="">
      <xdr:nvSpPr>
        <xdr:cNvPr id="362" name="楕円 361"/>
        <xdr:cNvSpPr/>
      </xdr:nvSpPr>
      <xdr:spPr>
        <a:xfrm>
          <a:off x="10426700" y="100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161827</xdr:rowOff>
    </xdr:from>
    <xdr:ext cx="534377" cy="259045"/>
    <xdr:sp macro="" textlink="">
      <xdr:nvSpPr>
        <xdr:cNvPr id="363" name="農林水産業費該当値テキスト"/>
        <xdr:cNvSpPr txBox="1"/>
      </xdr:nvSpPr>
      <xdr:spPr>
        <a:xfrm>
          <a:off x="10528300" y="9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28211</xdr:rowOff>
    </xdr:from>
    <xdr:to>
      <xdr:col>50</xdr:col>
      <xdr:colOff>165100</xdr:colOff>
      <xdr:row>58</xdr:row>
      <xdr:rowOff>129811</xdr:rowOff>
    </xdr:to>
    <xdr:sp macro="" textlink="">
      <xdr:nvSpPr>
        <xdr:cNvPr id="364" name="楕円 363"/>
        <xdr:cNvSpPr/>
      </xdr:nvSpPr>
      <xdr:spPr>
        <a:xfrm>
          <a:off x="9588500" y="99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120938</xdr:rowOff>
    </xdr:from>
    <xdr:ext cx="534377" cy="259045"/>
    <xdr:sp macro="" textlink="">
      <xdr:nvSpPr>
        <xdr:cNvPr id="365" name="テキスト ボックス 364"/>
        <xdr:cNvSpPr txBox="1"/>
      </xdr:nvSpPr>
      <xdr:spPr>
        <a:xfrm>
          <a:off x="9372111" y="1006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4215</xdr:rowOff>
    </xdr:from>
    <xdr:to>
      <xdr:col>46</xdr:col>
      <xdr:colOff>38100</xdr:colOff>
      <xdr:row>58</xdr:row>
      <xdr:rowOff>105815</xdr:rowOff>
    </xdr:to>
    <xdr:sp macro="" textlink="">
      <xdr:nvSpPr>
        <xdr:cNvPr id="366" name="楕円 365"/>
        <xdr:cNvSpPr/>
      </xdr:nvSpPr>
      <xdr:spPr>
        <a:xfrm>
          <a:off x="8699500" y="99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96942</xdr:rowOff>
    </xdr:from>
    <xdr:ext cx="534377" cy="259045"/>
    <xdr:sp macro="" textlink="">
      <xdr:nvSpPr>
        <xdr:cNvPr id="367" name="テキスト ボックス 366"/>
        <xdr:cNvSpPr txBox="1"/>
      </xdr:nvSpPr>
      <xdr:spPr>
        <a:xfrm>
          <a:off x="8483111" y="100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71370</xdr:rowOff>
    </xdr:from>
    <xdr:to>
      <xdr:col>41</xdr:col>
      <xdr:colOff>101600</xdr:colOff>
      <xdr:row>59</xdr:row>
      <xdr:rowOff>1520</xdr:rowOff>
    </xdr:to>
    <xdr:sp macro="" textlink="">
      <xdr:nvSpPr>
        <xdr:cNvPr id="368" name="楕円 367"/>
        <xdr:cNvSpPr/>
      </xdr:nvSpPr>
      <xdr:spPr>
        <a:xfrm>
          <a:off x="7810500" y="1001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164097</xdr:rowOff>
    </xdr:from>
    <xdr:ext cx="534377" cy="259045"/>
    <xdr:sp macro="" textlink="">
      <xdr:nvSpPr>
        <xdr:cNvPr id="369" name="テキスト ボックス 368"/>
        <xdr:cNvSpPr txBox="1"/>
      </xdr:nvSpPr>
      <xdr:spPr>
        <a:xfrm>
          <a:off x="7594111" y="1010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18141</xdr:rowOff>
    </xdr:from>
    <xdr:to>
      <xdr:col>36</xdr:col>
      <xdr:colOff>165100</xdr:colOff>
      <xdr:row>58</xdr:row>
      <xdr:rowOff>119741</xdr:rowOff>
    </xdr:to>
    <xdr:sp macro="" textlink="">
      <xdr:nvSpPr>
        <xdr:cNvPr id="370" name="楕円 369"/>
        <xdr:cNvSpPr/>
      </xdr:nvSpPr>
      <xdr:spPr>
        <a:xfrm>
          <a:off x="6921500" y="996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110868</xdr:rowOff>
    </xdr:from>
    <xdr:ext cx="534377" cy="259045"/>
    <xdr:sp macro="" textlink="">
      <xdr:nvSpPr>
        <xdr:cNvPr id="371" name="テキスト ボックス 370"/>
        <xdr:cNvSpPr txBox="1"/>
      </xdr:nvSpPr>
      <xdr:spPr>
        <a:xfrm>
          <a:off x="6705111" y="1005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102896</xdr:rowOff>
    </xdr:from>
    <xdr:to>
      <xdr:col>55</xdr:col>
      <xdr:colOff>0</xdr:colOff>
      <xdr:row>78</xdr:row>
      <xdr:rowOff>24346</xdr:rowOff>
    </xdr:to>
    <xdr:cxnSp macro="">
      <xdr:nvCxnSpPr>
        <xdr:cNvPr id="400" name="直線コネクタ 399"/>
        <xdr:cNvCxnSpPr/>
      </xdr:nvCxnSpPr>
      <xdr:spPr>
        <a:xfrm>
          <a:off x="9639300" y="13304546"/>
          <a:ext cx="8382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75261</xdr:rowOff>
    </xdr:from>
    <xdr:to>
      <xdr:col>50</xdr:col>
      <xdr:colOff>114300</xdr:colOff>
      <xdr:row>77</xdr:row>
      <xdr:rowOff>102896</xdr:rowOff>
    </xdr:to>
    <xdr:cxnSp macro="">
      <xdr:nvCxnSpPr>
        <xdr:cNvPr id="403" name="直線コネクタ 402"/>
        <xdr:cNvCxnSpPr/>
      </xdr:nvCxnSpPr>
      <xdr:spPr>
        <a:xfrm>
          <a:off x="8750300" y="13276911"/>
          <a:ext cx="889000" cy="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75261</xdr:rowOff>
    </xdr:from>
    <xdr:to>
      <xdr:col>45</xdr:col>
      <xdr:colOff>177800</xdr:colOff>
      <xdr:row>78</xdr:row>
      <xdr:rowOff>69087</xdr:rowOff>
    </xdr:to>
    <xdr:cxnSp macro="">
      <xdr:nvCxnSpPr>
        <xdr:cNvPr id="406" name="直線コネクタ 405"/>
        <xdr:cNvCxnSpPr/>
      </xdr:nvCxnSpPr>
      <xdr:spPr>
        <a:xfrm flipV="1">
          <a:off x="7861300" y="13276911"/>
          <a:ext cx="889000" cy="16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69087</xdr:rowOff>
    </xdr:from>
    <xdr:to>
      <xdr:col>41</xdr:col>
      <xdr:colOff>50800</xdr:colOff>
      <xdr:row>78</xdr:row>
      <xdr:rowOff>87173</xdr:rowOff>
    </xdr:to>
    <xdr:cxnSp macro="">
      <xdr:nvCxnSpPr>
        <xdr:cNvPr id="409" name="直線コネクタ 408"/>
        <xdr:cNvCxnSpPr/>
      </xdr:nvCxnSpPr>
      <xdr:spPr>
        <a:xfrm flipV="1">
          <a:off x="6972300" y="13442187"/>
          <a:ext cx="889000" cy="1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86195</xdr:rowOff>
    </xdr:from>
    <xdr:to>
      <xdr:col>36</xdr:col>
      <xdr:colOff>165100</xdr:colOff>
      <xdr:row>78</xdr:row>
      <xdr:rowOff>16345</xdr:rowOff>
    </xdr:to>
    <xdr:sp macro="" textlink="">
      <xdr:nvSpPr>
        <xdr:cNvPr id="412" name="フローチャート: 判断 411"/>
        <xdr:cNvSpPr/>
      </xdr:nvSpPr>
      <xdr:spPr>
        <a:xfrm>
          <a:off x="6921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32872</xdr:rowOff>
    </xdr:from>
    <xdr:ext cx="534377" cy="259045"/>
    <xdr:sp macro="" textlink="">
      <xdr:nvSpPr>
        <xdr:cNvPr id="413" name="テキスト ボックス 412"/>
        <xdr:cNvSpPr txBox="1"/>
      </xdr:nvSpPr>
      <xdr:spPr>
        <a:xfrm>
          <a:off x="6705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144996</xdr:rowOff>
    </xdr:from>
    <xdr:to>
      <xdr:col>55</xdr:col>
      <xdr:colOff>50800</xdr:colOff>
      <xdr:row>78</xdr:row>
      <xdr:rowOff>75146</xdr:rowOff>
    </xdr:to>
    <xdr:sp macro="" textlink="">
      <xdr:nvSpPr>
        <xdr:cNvPr id="419" name="楕円 418"/>
        <xdr:cNvSpPr/>
      </xdr:nvSpPr>
      <xdr:spPr>
        <a:xfrm>
          <a:off x="10426700" y="133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123423</xdr:rowOff>
    </xdr:from>
    <xdr:ext cx="534377" cy="259045"/>
    <xdr:sp macro="" textlink="">
      <xdr:nvSpPr>
        <xdr:cNvPr id="420" name="商工費該当値テキスト"/>
        <xdr:cNvSpPr txBox="1"/>
      </xdr:nvSpPr>
      <xdr:spPr>
        <a:xfrm>
          <a:off x="10528300" y="1332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52096</xdr:rowOff>
    </xdr:from>
    <xdr:to>
      <xdr:col>50</xdr:col>
      <xdr:colOff>165100</xdr:colOff>
      <xdr:row>77</xdr:row>
      <xdr:rowOff>153696</xdr:rowOff>
    </xdr:to>
    <xdr:sp macro="" textlink="">
      <xdr:nvSpPr>
        <xdr:cNvPr id="421" name="楕円 420"/>
        <xdr:cNvSpPr/>
      </xdr:nvSpPr>
      <xdr:spPr>
        <a:xfrm>
          <a:off x="9588500" y="132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144823</xdr:rowOff>
    </xdr:from>
    <xdr:ext cx="534377" cy="259045"/>
    <xdr:sp macro="" textlink="">
      <xdr:nvSpPr>
        <xdr:cNvPr id="422" name="テキスト ボックス 421"/>
        <xdr:cNvSpPr txBox="1"/>
      </xdr:nvSpPr>
      <xdr:spPr>
        <a:xfrm>
          <a:off x="9372111" y="133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24461</xdr:rowOff>
    </xdr:from>
    <xdr:to>
      <xdr:col>46</xdr:col>
      <xdr:colOff>38100</xdr:colOff>
      <xdr:row>77</xdr:row>
      <xdr:rowOff>126061</xdr:rowOff>
    </xdr:to>
    <xdr:sp macro="" textlink="">
      <xdr:nvSpPr>
        <xdr:cNvPr id="423" name="楕円 422"/>
        <xdr:cNvSpPr/>
      </xdr:nvSpPr>
      <xdr:spPr>
        <a:xfrm>
          <a:off x="8699500" y="132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117188</xdr:rowOff>
    </xdr:from>
    <xdr:ext cx="534377" cy="259045"/>
    <xdr:sp macro="" textlink="">
      <xdr:nvSpPr>
        <xdr:cNvPr id="424" name="テキスト ボックス 423"/>
        <xdr:cNvSpPr txBox="1"/>
      </xdr:nvSpPr>
      <xdr:spPr>
        <a:xfrm>
          <a:off x="8483111" y="133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18287</xdr:rowOff>
    </xdr:from>
    <xdr:to>
      <xdr:col>41</xdr:col>
      <xdr:colOff>101600</xdr:colOff>
      <xdr:row>78</xdr:row>
      <xdr:rowOff>119887</xdr:rowOff>
    </xdr:to>
    <xdr:sp macro="" textlink="">
      <xdr:nvSpPr>
        <xdr:cNvPr id="425" name="楕円 424"/>
        <xdr:cNvSpPr/>
      </xdr:nvSpPr>
      <xdr:spPr>
        <a:xfrm>
          <a:off x="7810500" y="13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111014</xdr:rowOff>
    </xdr:from>
    <xdr:ext cx="534377" cy="259045"/>
    <xdr:sp macro="" textlink="">
      <xdr:nvSpPr>
        <xdr:cNvPr id="426" name="テキスト ボックス 425"/>
        <xdr:cNvSpPr txBox="1"/>
      </xdr:nvSpPr>
      <xdr:spPr>
        <a:xfrm>
          <a:off x="7594111" y="1348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36373</xdr:rowOff>
    </xdr:from>
    <xdr:to>
      <xdr:col>36</xdr:col>
      <xdr:colOff>165100</xdr:colOff>
      <xdr:row>78</xdr:row>
      <xdr:rowOff>137973</xdr:rowOff>
    </xdr:to>
    <xdr:sp macro="" textlink="">
      <xdr:nvSpPr>
        <xdr:cNvPr id="427" name="楕円 426"/>
        <xdr:cNvSpPr/>
      </xdr:nvSpPr>
      <xdr:spPr>
        <a:xfrm>
          <a:off x="6921500" y="134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129100</xdr:rowOff>
    </xdr:from>
    <xdr:ext cx="534377" cy="259045"/>
    <xdr:sp macro="" textlink="">
      <xdr:nvSpPr>
        <xdr:cNvPr id="428" name="テキスト ボックス 427"/>
        <xdr:cNvSpPr txBox="1"/>
      </xdr:nvSpPr>
      <xdr:spPr>
        <a:xfrm>
          <a:off x="6705111" y="135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99833</xdr:rowOff>
    </xdr:from>
    <xdr:to>
      <xdr:col>55</xdr:col>
      <xdr:colOff>0</xdr:colOff>
      <xdr:row>96</xdr:row>
      <xdr:rowOff>30297</xdr:rowOff>
    </xdr:to>
    <xdr:cxnSp macro="">
      <xdr:nvCxnSpPr>
        <xdr:cNvPr id="453" name="直線コネクタ 452"/>
        <xdr:cNvCxnSpPr/>
      </xdr:nvCxnSpPr>
      <xdr:spPr>
        <a:xfrm flipV="1">
          <a:off x="9639300" y="16387583"/>
          <a:ext cx="838200" cy="10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11119</xdr:rowOff>
    </xdr:from>
    <xdr:to>
      <xdr:col>50</xdr:col>
      <xdr:colOff>114300</xdr:colOff>
      <xdr:row>96</xdr:row>
      <xdr:rowOff>30297</xdr:rowOff>
    </xdr:to>
    <xdr:cxnSp macro="">
      <xdr:nvCxnSpPr>
        <xdr:cNvPr id="456" name="直線コネクタ 455"/>
        <xdr:cNvCxnSpPr/>
      </xdr:nvCxnSpPr>
      <xdr:spPr>
        <a:xfrm>
          <a:off x="8750300" y="16470319"/>
          <a:ext cx="889000" cy="1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154170</xdr:rowOff>
    </xdr:from>
    <xdr:to>
      <xdr:col>45</xdr:col>
      <xdr:colOff>177800</xdr:colOff>
      <xdr:row>96</xdr:row>
      <xdr:rowOff>11119</xdr:rowOff>
    </xdr:to>
    <xdr:cxnSp macro="">
      <xdr:nvCxnSpPr>
        <xdr:cNvPr id="459" name="直線コネクタ 458"/>
        <xdr:cNvCxnSpPr/>
      </xdr:nvCxnSpPr>
      <xdr:spPr>
        <a:xfrm>
          <a:off x="7861300" y="16441920"/>
          <a:ext cx="889000" cy="2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132224</xdr:rowOff>
    </xdr:from>
    <xdr:to>
      <xdr:col>41</xdr:col>
      <xdr:colOff>50800</xdr:colOff>
      <xdr:row>95</xdr:row>
      <xdr:rowOff>154170</xdr:rowOff>
    </xdr:to>
    <xdr:cxnSp macro="">
      <xdr:nvCxnSpPr>
        <xdr:cNvPr id="462" name="直線コネクタ 461"/>
        <xdr:cNvCxnSpPr/>
      </xdr:nvCxnSpPr>
      <xdr:spPr>
        <a:xfrm>
          <a:off x="6972300" y="1641997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38128</xdr:rowOff>
    </xdr:from>
    <xdr:to>
      <xdr:col>36</xdr:col>
      <xdr:colOff>165100</xdr:colOff>
      <xdr:row>95</xdr:row>
      <xdr:rowOff>139728</xdr:rowOff>
    </xdr:to>
    <xdr:sp macro="" textlink="">
      <xdr:nvSpPr>
        <xdr:cNvPr id="465" name="フローチャート: 判断 464"/>
        <xdr:cNvSpPr/>
      </xdr:nvSpPr>
      <xdr:spPr>
        <a:xfrm>
          <a:off x="6921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156255</xdr:rowOff>
    </xdr:from>
    <xdr:ext cx="534377" cy="259045"/>
    <xdr:sp macro="" textlink="">
      <xdr:nvSpPr>
        <xdr:cNvPr id="466" name="テキスト ボックス 465"/>
        <xdr:cNvSpPr txBox="1"/>
      </xdr:nvSpPr>
      <xdr:spPr>
        <a:xfrm>
          <a:off x="6705111" y="1610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49033</xdr:rowOff>
    </xdr:from>
    <xdr:to>
      <xdr:col>55</xdr:col>
      <xdr:colOff>50800</xdr:colOff>
      <xdr:row>95</xdr:row>
      <xdr:rowOff>150633</xdr:rowOff>
    </xdr:to>
    <xdr:sp macro="" textlink="">
      <xdr:nvSpPr>
        <xdr:cNvPr id="472" name="楕円 471"/>
        <xdr:cNvSpPr/>
      </xdr:nvSpPr>
      <xdr:spPr>
        <a:xfrm>
          <a:off x="10426700" y="1633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27460</xdr:rowOff>
    </xdr:from>
    <xdr:ext cx="534377" cy="259045"/>
    <xdr:sp macro="" textlink="">
      <xdr:nvSpPr>
        <xdr:cNvPr id="473" name="土木費該当値テキスト"/>
        <xdr:cNvSpPr txBox="1"/>
      </xdr:nvSpPr>
      <xdr:spPr>
        <a:xfrm>
          <a:off x="10528300" y="1631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150947</xdr:rowOff>
    </xdr:from>
    <xdr:to>
      <xdr:col>50</xdr:col>
      <xdr:colOff>165100</xdr:colOff>
      <xdr:row>96</xdr:row>
      <xdr:rowOff>81097</xdr:rowOff>
    </xdr:to>
    <xdr:sp macro="" textlink="">
      <xdr:nvSpPr>
        <xdr:cNvPr id="474" name="楕円 473"/>
        <xdr:cNvSpPr/>
      </xdr:nvSpPr>
      <xdr:spPr>
        <a:xfrm>
          <a:off x="9588500" y="164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72224</xdr:rowOff>
    </xdr:from>
    <xdr:ext cx="534377" cy="259045"/>
    <xdr:sp macro="" textlink="">
      <xdr:nvSpPr>
        <xdr:cNvPr id="475" name="テキスト ボックス 474"/>
        <xdr:cNvSpPr txBox="1"/>
      </xdr:nvSpPr>
      <xdr:spPr>
        <a:xfrm>
          <a:off x="9372111" y="1653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131769</xdr:rowOff>
    </xdr:from>
    <xdr:to>
      <xdr:col>46</xdr:col>
      <xdr:colOff>38100</xdr:colOff>
      <xdr:row>96</xdr:row>
      <xdr:rowOff>61919</xdr:rowOff>
    </xdr:to>
    <xdr:sp macro="" textlink="">
      <xdr:nvSpPr>
        <xdr:cNvPr id="476" name="楕円 475"/>
        <xdr:cNvSpPr/>
      </xdr:nvSpPr>
      <xdr:spPr>
        <a:xfrm>
          <a:off x="8699500" y="164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53046</xdr:rowOff>
    </xdr:from>
    <xdr:ext cx="534377" cy="259045"/>
    <xdr:sp macro="" textlink="">
      <xdr:nvSpPr>
        <xdr:cNvPr id="477" name="テキスト ボックス 476"/>
        <xdr:cNvSpPr txBox="1"/>
      </xdr:nvSpPr>
      <xdr:spPr>
        <a:xfrm>
          <a:off x="8483111" y="1651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103370</xdr:rowOff>
    </xdr:from>
    <xdr:to>
      <xdr:col>41</xdr:col>
      <xdr:colOff>101600</xdr:colOff>
      <xdr:row>96</xdr:row>
      <xdr:rowOff>33520</xdr:rowOff>
    </xdr:to>
    <xdr:sp macro="" textlink="">
      <xdr:nvSpPr>
        <xdr:cNvPr id="478" name="楕円 477"/>
        <xdr:cNvSpPr/>
      </xdr:nvSpPr>
      <xdr:spPr>
        <a:xfrm>
          <a:off x="7810500" y="163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24647</xdr:rowOff>
    </xdr:from>
    <xdr:ext cx="534377" cy="259045"/>
    <xdr:sp macro="" textlink="">
      <xdr:nvSpPr>
        <xdr:cNvPr id="479" name="テキスト ボックス 478"/>
        <xdr:cNvSpPr txBox="1"/>
      </xdr:nvSpPr>
      <xdr:spPr>
        <a:xfrm>
          <a:off x="7594111" y="1648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81424</xdr:rowOff>
    </xdr:from>
    <xdr:to>
      <xdr:col>36</xdr:col>
      <xdr:colOff>165100</xdr:colOff>
      <xdr:row>96</xdr:row>
      <xdr:rowOff>11574</xdr:rowOff>
    </xdr:to>
    <xdr:sp macro="" textlink="">
      <xdr:nvSpPr>
        <xdr:cNvPr id="480" name="楕円 479"/>
        <xdr:cNvSpPr/>
      </xdr:nvSpPr>
      <xdr:spPr>
        <a:xfrm>
          <a:off x="6921500" y="1636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2701</xdr:rowOff>
    </xdr:from>
    <xdr:ext cx="534377" cy="259045"/>
    <xdr:sp macro="" textlink="">
      <xdr:nvSpPr>
        <xdr:cNvPr id="481" name="テキスト ボックス 480"/>
        <xdr:cNvSpPr txBox="1"/>
      </xdr:nvSpPr>
      <xdr:spPr>
        <a:xfrm>
          <a:off x="6705111" y="1646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130148</xdr:rowOff>
    </xdr:from>
    <xdr:to>
      <xdr:col>85</xdr:col>
      <xdr:colOff>127000</xdr:colOff>
      <xdr:row>36</xdr:row>
      <xdr:rowOff>132287</xdr:rowOff>
    </xdr:to>
    <xdr:cxnSp macro="">
      <xdr:nvCxnSpPr>
        <xdr:cNvPr id="513" name="直線コネクタ 512"/>
        <xdr:cNvCxnSpPr/>
      </xdr:nvCxnSpPr>
      <xdr:spPr>
        <a:xfrm flipV="1">
          <a:off x="15481300" y="5959448"/>
          <a:ext cx="838200" cy="34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132287</xdr:rowOff>
    </xdr:from>
    <xdr:to>
      <xdr:col>81</xdr:col>
      <xdr:colOff>50800</xdr:colOff>
      <xdr:row>36</xdr:row>
      <xdr:rowOff>161270</xdr:rowOff>
    </xdr:to>
    <xdr:cxnSp macro="">
      <xdr:nvCxnSpPr>
        <xdr:cNvPr id="516" name="直線コネクタ 515"/>
        <xdr:cNvCxnSpPr/>
      </xdr:nvCxnSpPr>
      <xdr:spPr>
        <a:xfrm flipV="1">
          <a:off x="14592300" y="6304487"/>
          <a:ext cx="889000" cy="2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161270</xdr:rowOff>
    </xdr:from>
    <xdr:to>
      <xdr:col>76</xdr:col>
      <xdr:colOff>114300</xdr:colOff>
      <xdr:row>38</xdr:row>
      <xdr:rowOff>40406</xdr:rowOff>
    </xdr:to>
    <xdr:cxnSp macro="">
      <xdr:nvCxnSpPr>
        <xdr:cNvPr id="519" name="直線コネクタ 518"/>
        <xdr:cNvCxnSpPr/>
      </xdr:nvCxnSpPr>
      <xdr:spPr>
        <a:xfrm flipV="1">
          <a:off x="13703300" y="6333470"/>
          <a:ext cx="889000" cy="22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141365</xdr:rowOff>
    </xdr:from>
    <xdr:to>
      <xdr:col>71</xdr:col>
      <xdr:colOff>177800</xdr:colOff>
      <xdr:row>38</xdr:row>
      <xdr:rowOff>40406</xdr:rowOff>
    </xdr:to>
    <xdr:cxnSp macro="">
      <xdr:nvCxnSpPr>
        <xdr:cNvPr id="522" name="直線コネクタ 521"/>
        <xdr:cNvCxnSpPr/>
      </xdr:nvCxnSpPr>
      <xdr:spPr>
        <a:xfrm>
          <a:off x="12814300" y="6313565"/>
          <a:ext cx="889000" cy="24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25" name="フローチャート: 判断 524"/>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81549</xdr:rowOff>
    </xdr:from>
    <xdr:ext cx="534377" cy="259045"/>
    <xdr:sp macro="" textlink="">
      <xdr:nvSpPr>
        <xdr:cNvPr id="526" name="テキスト ボックス 525"/>
        <xdr:cNvSpPr txBox="1"/>
      </xdr:nvSpPr>
      <xdr:spPr>
        <a:xfrm>
          <a:off x="12547111" y="659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79348</xdr:rowOff>
    </xdr:from>
    <xdr:to>
      <xdr:col>85</xdr:col>
      <xdr:colOff>177800</xdr:colOff>
      <xdr:row>35</xdr:row>
      <xdr:rowOff>9498</xdr:rowOff>
    </xdr:to>
    <xdr:sp macro="" textlink="">
      <xdr:nvSpPr>
        <xdr:cNvPr id="532" name="楕円 531"/>
        <xdr:cNvSpPr/>
      </xdr:nvSpPr>
      <xdr:spPr>
        <a:xfrm>
          <a:off x="16268700" y="59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102225</xdr:rowOff>
    </xdr:from>
    <xdr:ext cx="534377" cy="259045"/>
    <xdr:sp macro="" textlink="">
      <xdr:nvSpPr>
        <xdr:cNvPr id="533" name="消防費該当値テキスト"/>
        <xdr:cNvSpPr txBox="1"/>
      </xdr:nvSpPr>
      <xdr:spPr>
        <a:xfrm>
          <a:off x="16370300" y="576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81487</xdr:rowOff>
    </xdr:from>
    <xdr:to>
      <xdr:col>81</xdr:col>
      <xdr:colOff>101600</xdr:colOff>
      <xdr:row>37</xdr:row>
      <xdr:rowOff>11637</xdr:rowOff>
    </xdr:to>
    <xdr:sp macro="" textlink="">
      <xdr:nvSpPr>
        <xdr:cNvPr id="534" name="楕円 533"/>
        <xdr:cNvSpPr/>
      </xdr:nvSpPr>
      <xdr:spPr>
        <a:xfrm>
          <a:off x="15430500" y="62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28164</xdr:rowOff>
    </xdr:from>
    <xdr:ext cx="534377" cy="259045"/>
    <xdr:sp macro="" textlink="">
      <xdr:nvSpPr>
        <xdr:cNvPr id="535" name="テキスト ボックス 534"/>
        <xdr:cNvSpPr txBox="1"/>
      </xdr:nvSpPr>
      <xdr:spPr>
        <a:xfrm>
          <a:off x="15214111" y="602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110470</xdr:rowOff>
    </xdr:from>
    <xdr:to>
      <xdr:col>76</xdr:col>
      <xdr:colOff>165100</xdr:colOff>
      <xdr:row>37</xdr:row>
      <xdr:rowOff>40620</xdr:rowOff>
    </xdr:to>
    <xdr:sp macro="" textlink="">
      <xdr:nvSpPr>
        <xdr:cNvPr id="536" name="楕円 535"/>
        <xdr:cNvSpPr/>
      </xdr:nvSpPr>
      <xdr:spPr>
        <a:xfrm>
          <a:off x="14541500" y="62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57147</xdr:rowOff>
    </xdr:from>
    <xdr:ext cx="534377" cy="259045"/>
    <xdr:sp macro="" textlink="">
      <xdr:nvSpPr>
        <xdr:cNvPr id="537" name="テキスト ボックス 536"/>
        <xdr:cNvSpPr txBox="1"/>
      </xdr:nvSpPr>
      <xdr:spPr>
        <a:xfrm>
          <a:off x="14325111" y="60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161056</xdr:rowOff>
    </xdr:from>
    <xdr:to>
      <xdr:col>72</xdr:col>
      <xdr:colOff>38100</xdr:colOff>
      <xdr:row>38</xdr:row>
      <xdr:rowOff>91206</xdr:rowOff>
    </xdr:to>
    <xdr:sp macro="" textlink="">
      <xdr:nvSpPr>
        <xdr:cNvPr id="538" name="楕円 537"/>
        <xdr:cNvSpPr/>
      </xdr:nvSpPr>
      <xdr:spPr>
        <a:xfrm>
          <a:off x="13652500" y="650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82333</xdr:rowOff>
    </xdr:from>
    <xdr:ext cx="534377" cy="259045"/>
    <xdr:sp macro="" textlink="">
      <xdr:nvSpPr>
        <xdr:cNvPr id="539" name="テキスト ボックス 538"/>
        <xdr:cNvSpPr txBox="1"/>
      </xdr:nvSpPr>
      <xdr:spPr>
        <a:xfrm>
          <a:off x="13436111" y="659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90565</xdr:rowOff>
    </xdr:from>
    <xdr:to>
      <xdr:col>67</xdr:col>
      <xdr:colOff>101600</xdr:colOff>
      <xdr:row>37</xdr:row>
      <xdr:rowOff>20715</xdr:rowOff>
    </xdr:to>
    <xdr:sp macro="" textlink="">
      <xdr:nvSpPr>
        <xdr:cNvPr id="540" name="楕円 539"/>
        <xdr:cNvSpPr/>
      </xdr:nvSpPr>
      <xdr:spPr>
        <a:xfrm>
          <a:off x="12763500" y="62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37242</xdr:rowOff>
    </xdr:from>
    <xdr:ext cx="534377" cy="259045"/>
    <xdr:sp macro="" textlink="">
      <xdr:nvSpPr>
        <xdr:cNvPr id="541" name="テキスト ボックス 540"/>
        <xdr:cNvSpPr txBox="1"/>
      </xdr:nvSpPr>
      <xdr:spPr>
        <a:xfrm>
          <a:off x="12547111" y="603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106659</xdr:rowOff>
    </xdr:from>
    <xdr:to>
      <xdr:col>85</xdr:col>
      <xdr:colOff>127000</xdr:colOff>
      <xdr:row>57</xdr:row>
      <xdr:rowOff>130240</xdr:rowOff>
    </xdr:to>
    <xdr:cxnSp macro="">
      <xdr:nvCxnSpPr>
        <xdr:cNvPr id="570" name="直線コネクタ 569"/>
        <xdr:cNvCxnSpPr/>
      </xdr:nvCxnSpPr>
      <xdr:spPr>
        <a:xfrm>
          <a:off x="15481300" y="9879309"/>
          <a:ext cx="838200" cy="2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106659</xdr:rowOff>
    </xdr:from>
    <xdr:to>
      <xdr:col>81</xdr:col>
      <xdr:colOff>50800</xdr:colOff>
      <xdr:row>57</xdr:row>
      <xdr:rowOff>149823</xdr:rowOff>
    </xdr:to>
    <xdr:cxnSp macro="">
      <xdr:nvCxnSpPr>
        <xdr:cNvPr id="573" name="直線コネクタ 572"/>
        <xdr:cNvCxnSpPr/>
      </xdr:nvCxnSpPr>
      <xdr:spPr>
        <a:xfrm flipV="1">
          <a:off x="14592300" y="9879309"/>
          <a:ext cx="889000" cy="4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125088</xdr:rowOff>
    </xdr:from>
    <xdr:to>
      <xdr:col>76</xdr:col>
      <xdr:colOff>114300</xdr:colOff>
      <xdr:row>57</xdr:row>
      <xdr:rowOff>149823</xdr:rowOff>
    </xdr:to>
    <xdr:cxnSp macro="">
      <xdr:nvCxnSpPr>
        <xdr:cNvPr id="576" name="直線コネクタ 575"/>
        <xdr:cNvCxnSpPr/>
      </xdr:nvCxnSpPr>
      <xdr:spPr>
        <a:xfrm>
          <a:off x="13703300" y="9897738"/>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97257</xdr:rowOff>
    </xdr:from>
    <xdr:to>
      <xdr:col>71</xdr:col>
      <xdr:colOff>177800</xdr:colOff>
      <xdr:row>57</xdr:row>
      <xdr:rowOff>125088</xdr:rowOff>
    </xdr:to>
    <xdr:cxnSp macro="">
      <xdr:nvCxnSpPr>
        <xdr:cNvPr id="579" name="直線コネクタ 578"/>
        <xdr:cNvCxnSpPr/>
      </xdr:nvCxnSpPr>
      <xdr:spPr>
        <a:xfrm>
          <a:off x="12814300" y="9698457"/>
          <a:ext cx="889000" cy="19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64135</xdr:rowOff>
    </xdr:from>
    <xdr:to>
      <xdr:col>67</xdr:col>
      <xdr:colOff>101600</xdr:colOff>
      <xdr:row>57</xdr:row>
      <xdr:rowOff>165735</xdr:rowOff>
    </xdr:to>
    <xdr:sp macro="" textlink="">
      <xdr:nvSpPr>
        <xdr:cNvPr id="582" name="フローチャート: 判断 581"/>
        <xdr:cNvSpPr/>
      </xdr:nvSpPr>
      <xdr:spPr>
        <a:xfrm>
          <a:off x="12763500" y="983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156862</xdr:rowOff>
    </xdr:from>
    <xdr:ext cx="534377" cy="259045"/>
    <xdr:sp macro="" textlink="">
      <xdr:nvSpPr>
        <xdr:cNvPr id="583" name="テキスト ボックス 582"/>
        <xdr:cNvSpPr txBox="1"/>
      </xdr:nvSpPr>
      <xdr:spPr>
        <a:xfrm>
          <a:off x="12547111" y="99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79440</xdr:rowOff>
    </xdr:from>
    <xdr:to>
      <xdr:col>85</xdr:col>
      <xdr:colOff>177800</xdr:colOff>
      <xdr:row>58</xdr:row>
      <xdr:rowOff>9590</xdr:rowOff>
    </xdr:to>
    <xdr:sp macro="" textlink="">
      <xdr:nvSpPr>
        <xdr:cNvPr id="589" name="楕円 588"/>
        <xdr:cNvSpPr/>
      </xdr:nvSpPr>
      <xdr:spPr>
        <a:xfrm>
          <a:off x="16268700" y="98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57867</xdr:rowOff>
    </xdr:from>
    <xdr:ext cx="534377" cy="259045"/>
    <xdr:sp macro="" textlink="">
      <xdr:nvSpPr>
        <xdr:cNvPr id="590" name="教育費該当値テキスト"/>
        <xdr:cNvSpPr txBox="1"/>
      </xdr:nvSpPr>
      <xdr:spPr>
        <a:xfrm>
          <a:off x="16370300" y="983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55859</xdr:rowOff>
    </xdr:from>
    <xdr:to>
      <xdr:col>81</xdr:col>
      <xdr:colOff>101600</xdr:colOff>
      <xdr:row>57</xdr:row>
      <xdr:rowOff>157459</xdr:rowOff>
    </xdr:to>
    <xdr:sp macro="" textlink="">
      <xdr:nvSpPr>
        <xdr:cNvPr id="591" name="楕円 590"/>
        <xdr:cNvSpPr/>
      </xdr:nvSpPr>
      <xdr:spPr>
        <a:xfrm>
          <a:off x="15430500" y="982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148586</xdr:rowOff>
    </xdr:from>
    <xdr:ext cx="534377" cy="259045"/>
    <xdr:sp macro="" textlink="">
      <xdr:nvSpPr>
        <xdr:cNvPr id="592" name="テキスト ボックス 591"/>
        <xdr:cNvSpPr txBox="1"/>
      </xdr:nvSpPr>
      <xdr:spPr>
        <a:xfrm>
          <a:off x="15214111" y="992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99023</xdr:rowOff>
    </xdr:from>
    <xdr:to>
      <xdr:col>76</xdr:col>
      <xdr:colOff>165100</xdr:colOff>
      <xdr:row>58</xdr:row>
      <xdr:rowOff>29173</xdr:rowOff>
    </xdr:to>
    <xdr:sp macro="" textlink="">
      <xdr:nvSpPr>
        <xdr:cNvPr id="593" name="楕円 592"/>
        <xdr:cNvSpPr/>
      </xdr:nvSpPr>
      <xdr:spPr>
        <a:xfrm>
          <a:off x="14541500" y="98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20300</xdr:rowOff>
    </xdr:from>
    <xdr:ext cx="534377" cy="259045"/>
    <xdr:sp macro="" textlink="">
      <xdr:nvSpPr>
        <xdr:cNvPr id="594" name="テキスト ボックス 593"/>
        <xdr:cNvSpPr txBox="1"/>
      </xdr:nvSpPr>
      <xdr:spPr>
        <a:xfrm>
          <a:off x="14325111" y="996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74288</xdr:rowOff>
    </xdr:from>
    <xdr:to>
      <xdr:col>72</xdr:col>
      <xdr:colOff>38100</xdr:colOff>
      <xdr:row>58</xdr:row>
      <xdr:rowOff>4438</xdr:rowOff>
    </xdr:to>
    <xdr:sp macro="" textlink="">
      <xdr:nvSpPr>
        <xdr:cNvPr id="595" name="楕円 594"/>
        <xdr:cNvSpPr/>
      </xdr:nvSpPr>
      <xdr:spPr>
        <a:xfrm>
          <a:off x="13652500" y="98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167015</xdr:rowOff>
    </xdr:from>
    <xdr:ext cx="534377" cy="259045"/>
    <xdr:sp macro="" textlink="">
      <xdr:nvSpPr>
        <xdr:cNvPr id="596" name="テキスト ボックス 595"/>
        <xdr:cNvSpPr txBox="1"/>
      </xdr:nvSpPr>
      <xdr:spPr>
        <a:xfrm>
          <a:off x="13436111" y="993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46457</xdr:rowOff>
    </xdr:from>
    <xdr:to>
      <xdr:col>67</xdr:col>
      <xdr:colOff>101600</xdr:colOff>
      <xdr:row>56</xdr:row>
      <xdr:rowOff>148057</xdr:rowOff>
    </xdr:to>
    <xdr:sp macro="" textlink="">
      <xdr:nvSpPr>
        <xdr:cNvPr id="597" name="楕円 596"/>
        <xdr:cNvSpPr/>
      </xdr:nvSpPr>
      <xdr:spPr>
        <a:xfrm>
          <a:off x="12763500" y="964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164584</xdr:rowOff>
    </xdr:from>
    <xdr:ext cx="599010" cy="259045"/>
    <xdr:sp macro="" textlink="">
      <xdr:nvSpPr>
        <xdr:cNvPr id="598" name="テキスト ボックス 597"/>
        <xdr:cNvSpPr txBox="1"/>
      </xdr:nvSpPr>
      <xdr:spPr>
        <a:xfrm>
          <a:off x="12514795" y="942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150735</xdr:rowOff>
    </xdr:from>
    <xdr:to>
      <xdr:col>85</xdr:col>
      <xdr:colOff>127000</xdr:colOff>
      <xdr:row>78</xdr:row>
      <xdr:rowOff>126944</xdr:rowOff>
    </xdr:to>
    <xdr:cxnSp macro="">
      <xdr:nvCxnSpPr>
        <xdr:cNvPr id="625" name="直線コネクタ 624"/>
        <xdr:cNvCxnSpPr/>
      </xdr:nvCxnSpPr>
      <xdr:spPr>
        <a:xfrm>
          <a:off x="15481300" y="13352385"/>
          <a:ext cx="838200" cy="14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150735</xdr:rowOff>
    </xdr:from>
    <xdr:to>
      <xdr:col>81</xdr:col>
      <xdr:colOff>50800</xdr:colOff>
      <xdr:row>78</xdr:row>
      <xdr:rowOff>104155</xdr:rowOff>
    </xdr:to>
    <xdr:cxnSp macro="">
      <xdr:nvCxnSpPr>
        <xdr:cNvPr id="628" name="直線コネクタ 627"/>
        <xdr:cNvCxnSpPr/>
      </xdr:nvCxnSpPr>
      <xdr:spPr>
        <a:xfrm flipV="1">
          <a:off x="14592300" y="13352385"/>
          <a:ext cx="889000" cy="12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145580</xdr:rowOff>
    </xdr:from>
    <xdr:ext cx="534377" cy="259045"/>
    <xdr:sp macro="" textlink="">
      <xdr:nvSpPr>
        <xdr:cNvPr id="630" name="テキスト ボックス 629"/>
        <xdr:cNvSpPr txBox="1"/>
      </xdr:nvSpPr>
      <xdr:spPr>
        <a:xfrm>
          <a:off x="15214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104155</xdr:rowOff>
    </xdr:from>
    <xdr:to>
      <xdr:col>76</xdr:col>
      <xdr:colOff>114300</xdr:colOff>
      <xdr:row>78</xdr:row>
      <xdr:rowOff>139700</xdr:rowOff>
    </xdr:to>
    <xdr:cxnSp macro="">
      <xdr:nvCxnSpPr>
        <xdr:cNvPr id="631" name="直線コネクタ 630"/>
        <xdr:cNvCxnSpPr/>
      </xdr:nvCxnSpPr>
      <xdr:spPr>
        <a:xfrm flipV="1">
          <a:off x="13703300" y="13477255"/>
          <a:ext cx="889000" cy="3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3" name="テキスト ボックス 632"/>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137416</xdr:rowOff>
    </xdr:from>
    <xdr:to>
      <xdr:col>71</xdr:col>
      <xdr:colOff>177800</xdr:colOff>
      <xdr:row>78</xdr:row>
      <xdr:rowOff>139700</xdr:rowOff>
    </xdr:to>
    <xdr:cxnSp macro="">
      <xdr:nvCxnSpPr>
        <xdr:cNvPr id="634" name="直線コネクタ 633"/>
        <xdr:cNvCxnSpPr/>
      </xdr:nvCxnSpPr>
      <xdr:spPr>
        <a:xfrm>
          <a:off x="12814300" y="13510516"/>
          <a:ext cx="889000" cy="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53871</xdr:rowOff>
    </xdr:from>
    <xdr:to>
      <xdr:col>67</xdr:col>
      <xdr:colOff>101600</xdr:colOff>
      <xdr:row>78</xdr:row>
      <xdr:rowOff>155471</xdr:rowOff>
    </xdr:to>
    <xdr:sp macro="" textlink="">
      <xdr:nvSpPr>
        <xdr:cNvPr id="637" name="フローチャート: 判断 636"/>
        <xdr:cNvSpPr/>
      </xdr:nvSpPr>
      <xdr:spPr>
        <a:xfrm>
          <a:off x="12763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548</xdr:rowOff>
    </xdr:from>
    <xdr:ext cx="534377" cy="259045"/>
    <xdr:sp macro="" textlink="">
      <xdr:nvSpPr>
        <xdr:cNvPr id="638" name="テキスト ボックス 637"/>
        <xdr:cNvSpPr txBox="1"/>
      </xdr:nvSpPr>
      <xdr:spPr>
        <a:xfrm>
          <a:off x="12547111" y="132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76144</xdr:rowOff>
    </xdr:from>
    <xdr:to>
      <xdr:col>85</xdr:col>
      <xdr:colOff>177800</xdr:colOff>
      <xdr:row>79</xdr:row>
      <xdr:rowOff>6294</xdr:rowOff>
    </xdr:to>
    <xdr:sp macro="" textlink="">
      <xdr:nvSpPr>
        <xdr:cNvPr id="644" name="楕円 643"/>
        <xdr:cNvSpPr/>
      </xdr:nvSpPr>
      <xdr:spPr>
        <a:xfrm>
          <a:off x="16268700" y="134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469744" cy="259045"/>
    <xdr:sp macro="" textlink="">
      <xdr:nvSpPr>
        <xdr:cNvPr id="645" name="災害復旧費該当値テキスト"/>
        <xdr:cNvSpPr txBox="1"/>
      </xdr:nvSpPr>
      <xdr:spPr>
        <a:xfrm>
          <a:off x="16370300" y="1340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99935</xdr:rowOff>
    </xdr:from>
    <xdr:to>
      <xdr:col>81</xdr:col>
      <xdr:colOff>101600</xdr:colOff>
      <xdr:row>78</xdr:row>
      <xdr:rowOff>30085</xdr:rowOff>
    </xdr:to>
    <xdr:sp macro="" textlink="">
      <xdr:nvSpPr>
        <xdr:cNvPr id="646" name="楕円 645"/>
        <xdr:cNvSpPr/>
      </xdr:nvSpPr>
      <xdr:spPr>
        <a:xfrm>
          <a:off x="15430500" y="1330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46612</xdr:rowOff>
    </xdr:from>
    <xdr:ext cx="534377" cy="259045"/>
    <xdr:sp macro="" textlink="">
      <xdr:nvSpPr>
        <xdr:cNvPr id="647" name="テキスト ボックス 646"/>
        <xdr:cNvSpPr txBox="1"/>
      </xdr:nvSpPr>
      <xdr:spPr>
        <a:xfrm>
          <a:off x="15214111" y="1307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53355</xdr:rowOff>
    </xdr:from>
    <xdr:to>
      <xdr:col>76</xdr:col>
      <xdr:colOff>165100</xdr:colOff>
      <xdr:row>78</xdr:row>
      <xdr:rowOff>154955</xdr:rowOff>
    </xdr:to>
    <xdr:sp macro="" textlink="">
      <xdr:nvSpPr>
        <xdr:cNvPr id="648" name="楕円 647"/>
        <xdr:cNvSpPr/>
      </xdr:nvSpPr>
      <xdr:spPr>
        <a:xfrm>
          <a:off x="14541500" y="134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xdr:rowOff>
    </xdr:from>
    <xdr:ext cx="534377" cy="259045"/>
    <xdr:sp macro="" textlink="">
      <xdr:nvSpPr>
        <xdr:cNvPr id="649" name="テキスト ボックス 648"/>
        <xdr:cNvSpPr txBox="1"/>
      </xdr:nvSpPr>
      <xdr:spPr>
        <a:xfrm>
          <a:off x="14325111" y="132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86616</xdr:rowOff>
    </xdr:from>
    <xdr:to>
      <xdr:col>67</xdr:col>
      <xdr:colOff>101600</xdr:colOff>
      <xdr:row>79</xdr:row>
      <xdr:rowOff>16766</xdr:rowOff>
    </xdr:to>
    <xdr:sp macro="" textlink="">
      <xdr:nvSpPr>
        <xdr:cNvPr id="652" name="楕円 651"/>
        <xdr:cNvSpPr/>
      </xdr:nvSpPr>
      <xdr:spPr>
        <a:xfrm>
          <a:off x="12763500" y="1345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7893</xdr:rowOff>
    </xdr:from>
    <xdr:ext cx="378565" cy="259045"/>
    <xdr:sp macro="" textlink="">
      <xdr:nvSpPr>
        <xdr:cNvPr id="653" name="テキスト ボックス 652"/>
        <xdr:cNvSpPr txBox="1"/>
      </xdr:nvSpPr>
      <xdr:spPr>
        <a:xfrm>
          <a:off x="12625017" y="13552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107824</xdr:rowOff>
    </xdr:from>
    <xdr:to>
      <xdr:col>85</xdr:col>
      <xdr:colOff>127000</xdr:colOff>
      <xdr:row>96</xdr:row>
      <xdr:rowOff>128288</xdr:rowOff>
    </xdr:to>
    <xdr:cxnSp macro="">
      <xdr:nvCxnSpPr>
        <xdr:cNvPr id="680" name="直線コネクタ 679"/>
        <xdr:cNvCxnSpPr/>
      </xdr:nvCxnSpPr>
      <xdr:spPr>
        <a:xfrm flipV="1">
          <a:off x="15481300" y="16567024"/>
          <a:ext cx="8382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128288</xdr:rowOff>
    </xdr:from>
    <xdr:to>
      <xdr:col>81</xdr:col>
      <xdr:colOff>50800</xdr:colOff>
      <xdr:row>96</xdr:row>
      <xdr:rowOff>163830</xdr:rowOff>
    </xdr:to>
    <xdr:cxnSp macro="">
      <xdr:nvCxnSpPr>
        <xdr:cNvPr id="683" name="直線コネクタ 682"/>
        <xdr:cNvCxnSpPr/>
      </xdr:nvCxnSpPr>
      <xdr:spPr>
        <a:xfrm flipV="1">
          <a:off x="14592300" y="16587488"/>
          <a:ext cx="8890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163830</xdr:rowOff>
    </xdr:from>
    <xdr:to>
      <xdr:col>76</xdr:col>
      <xdr:colOff>114300</xdr:colOff>
      <xdr:row>96</xdr:row>
      <xdr:rowOff>169331</xdr:rowOff>
    </xdr:to>
    <xdr:cxnSp macro="">
      <xdr:nvCxnSpPr>
        <xdr:cNvPr id="686" name="直線コネクタ 685"/>
        <xdr:cNvCxnSpPr/>
      </xdr:nvCxnSpPr>
      <xdr:spPr>
        <a:xfrm flipV="1">
          <a:off x="13703300" y="16623030"/>
          <a:ext cx="889000" cy="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155735</xdr:rowOff>
    </xdr:from>
    <xdr:to>
      <xdr:col>71</xdr:col>
      <xdr:colOff>177800</xdr:colOff>
      <xdr:row>96</xdr:row>
      <xdr:rowOff>169331</xdr:rowOff>
    </xdr:to>
    <xdr:cxnSp macro="">
      <xdr:nvCxnSpPr>
        <xdr:cNvPr id="689" name="直線コネクタ 688"/>
        <xdr:cNvCxnSpPr/>
      </xdr:nvCxnSpPr>
      <xdr:spPr>
        <a:xfrm>
          <a:off x="12814300" y="16614935"/>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295</xdr:rowOff>
    </xdr:from>
    <xdr:to>
      <xdr:col>67</xdr:col>
      <xdr:colOff>101600</xdr:colOff>
      <xdr:row>96</xdr:row>
      <xdr:rowOff>101895</xdr:rowOff>
    </xdr:to>
    <xdr:sp macro="" textlink="">
      <xdr:nvSpPr>
        <xdr:cNvPr id="692" name="フローチャート: 判断 691"/>
        <xdr:cNvSpPr/>
      </xdr:nvSpPr>
      <xdr:spPr>
        <a:xfrm>
          <a:off x="12763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118422</xdr:rowOff>
    </xdr:from>
    <xdr:ext cx="534377" cy="259045"/>
    <xdr:sp macro="" textlink="">
      <xdr:nvSpPr>
        <xdr:cNvPr id="693" name="テキスト ボックス 692"/>
        <xdr:cNvSpPr txBox="1"/>
      </xdr:nvSpPr>
      <xdr:spPr>
        <a:xfrm>
          <a:off x="12547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57024</xdr:rowOff>
    </xdr:from>
    <xdr:to>
      <xdr:col>85</xdr:col>
      <xdr:colOff>177800</xdr:colOff>
      <xdr:row>96</xdr:row>
      <xdr:rowOff>158624</xdr:rowOff>
    </xdr:to>
    <xdr:sp macro="" textlink="">
      <xdr:nvSpPr>
        <xdr:cNvPr id="699" name="楕円 698"/>
        <xdr:cNvSpPr/>
      </xdr:nvSpPr>
      <xdr:spPr>
        <a:xfrm>
          <a:off x="16268700" y="165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35451</xdr:rowOff>
    </xdr:from>
    <xdr:ext cx="534377" cy="259045"/>
    <xdr:sp macro="" textlink="">
      <xdr:nvSpPr>
        <xdr:cNvPr id="700" name="公債費該当値テキスト"/>
        <xdr:cNvSpPr txBox="1"/>
      </xdr:nvSpPr>
      <xdr:spPr>
        <a:xfrm>
          <a:off x="16370300" y="164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77488</xdr:rowOff>
    </xdr:from>
    <xdr:to>
      <xdr:col>81</xdr:col>
      <xdr:colOff>101600</xdr:colOff>
      <xdr:row>97</xdr:row>
      <xdr:rowOff>7638</xdr:rowOff>
    </xdr:to>
    <xdr:sp macro="" textlink="">
      <xdr:nvSpPr>
        <xdr:cNvPr id="701" name="楕円 700"/>
        <xdr:cNvSpPr/>
      </xdr:nvSpPr>
      <xdr:spPr>
        <a:xfrm>
          <a:off x="15430500" y="165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170215</xdr:rowOff>
    </xdr:from>
    <xdr:ext cx="534377" cy="259045"/>
    <xdr:sp macro="" textlink="">
      <xdr:nvSpPr>
        <xdr:cNvPr id="702" name="テキスト ボックス 701"/>
        <xdr:cNvSpPr txBox="1"/>
      </xdr:nvSpPr>
      <xdr:spPr>
        <a:xfrm>
          <a:off x="15214111" y="1662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113030</xdr:rowOff>
    </xdr:from>
    <xdr:to>
      <xdr:col>76</xdr:col>
      <xdr:colOff>165100</xdr:colOff>
      <xdr:row>97</xdr:row>
      <xdr:rowOff>43180</xdr:rowOff>
    </xdr:to>
    <xdr:sp macro="" textlink="">
      <xdr:nvSpPr>
        <xdr:cNvPr id="703" name="楕円 702"/>
        <xdr:cNvSpPr/>
      </xdr:nvSpPr>
      <xdr:spPr>
        <a:xfrm>
          <a:off x="1454150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34307</xdr:rowOff>
    </xdr:from>
    <xdr:ext cx="534377" cy="259045"/>
    <xdr:sp macro="" textlink="">
      <xdr:nvSpPr>
        <xdr:cNvPr id="704" name="テキスト ボックス 703"/>
        <xdr:cNvSpPr txBox="1"/>
      </xdr:nvSpPr>
      <xdr:spPr>
        <a:xfrm>
          <a:off x="14325111" y="166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118531</xdr:rowOff>
    </xdr:from>
    <xdr:to>
      <xdr:col>72</xdr:col>
      <xdr:colOff>38100</xdr:colOff>
      <xdr:row>97</xdr:row>
      <xdr:rowOff>48681</xdr:rowOff>
    </xdr:to>
    <xdr:sp macro="" textlink="">
      <xdr:nvSpPr>
        <xdr:cNvPr id="705" name="楕円 704"/>
        <xdr:cNvSpPr/>
      </xdr:nvSpPr>
      <xdr:spPr>
        <a:xfrm>
          <a:off x="13652500" y="165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39808</xdr:rowOff>
    </xdr:from>
    <xdr:ext cx="534377" cy="259045"/>
    <xdr:sp macro="" textlink="">
      <xdr:nvSpPr>
        <xdr:cNvPr id="706" name="テキスト ボックス 705"/>
        <xdr:cNvSpPr txBox="1"/>
      </xdr:nvSpPr>
      <xdr:spPr>
        <a:xfrm>
          <a:off x="13436111" y="1667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104935</xdr:rowOff>
    </xdr:from>
    <xdr:to>
      <xdr:col>67</xdr:col>
      <xdr:colOff>101600</xdr:colOff>
      <xdr:row>97</xdr:row>
      <xdr:rowOff>35085</xdr:rowOff>
    </xdr:to>
    <xdr:sp macro="" textlink="">
      <xdr:nvSpPr>
        <xdr:cNvPr id="707" name="楕円 706"/>
        <xdr:cNvSpPr/>
      </xdr:nvSpPr>
      <xdr:spPr>
        <a:xfrm>
          <a:off x="12763500" y="165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26212</xdr:rowOff>
    </xdr:from>
    <xdr:ext cx="534377" cy="259045"/>
    <xdr:sp macro="" textlink="">
      <xdr:nvSpPr>
        <xdr:cNvPr id="708" name="テキスト ボックス 707"/>
        <xdr:cNvSpPr txBox="1"/>
      </xdr:nvSpPr>
      <xdr:spPr>
        <a:xfrm>
          <a:off x="12547111" y="1665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消防費に係る住民一人当たりのコストが、類似団体平均を上回っているがその他は下回っている。</a:t>
          </a:r>
        </a:p>
        <a:p>
          <a:r>
            <a:rPr kumimoji="1" lang="ja-JP" altLang="en-US" sz="1300">
              <a:latin typeface="ＭＳ Ｐゴシック" panose="020B0600070205080204" pitchFamily="50" charset="-128"/>
              <a:ea typeface="ＭＳ Ｐゴシック" panose="020B0600070205080204" pitchFamily="50" charset="-128"/>
            </a:rPr>
            <a:t>消防費については、継続事業であり事業最終年度となるデジタル防災行政無線整備事業に係る費用が大きく増加したことに伴い、住民一人当たりのコストは類似団体平均を大きく上回る</a:t>
          </a:r>
          <a:r>
            <a:rPr kumimoji="1" lang="en-US" altLang="ja-JP" sz="1300">
              <a:latin typeface="ＭＳ Ｐゴシック" panose="020B0600070205080204" pitchFamily="50" charset="-128"/>
              <a:ea typeface="ＭＳ Ｐゴシック" panose="020B0600070205080204" pitchFamily="50" charset="-128"/>
            </a:rPr>
            <a:t>70,585</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なお、住民一人当たりのコストが最も大きいのは民生費で、高齢化等に伴う社会保障経費の増加などが主な要因と考えられる。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岩手県軽米町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計画的な財政運営等により実質収支比率は黒字が続いている。実質単年度収支については、町単独事業に係る支出が増加した</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年度及び台風</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号災害に係る臨時財政需要のあった</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年度に赤字となった。</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年度における実質収支額は</a:t>
          </a:r>
          <a:r>
            <a:rPr kumimoji="1" lang="en-US" altLang="ja-JP" sz="1200">
              <a:latin typeface="ＭＳ ゴシック" pitchFamily="49" charset="-128"/>
              <a:ea typeface="ＭＳ ゴシック" pitchFamily="49" charset="-128"/>
            </a:rPr>
            <a:t>276,218</a:t>
          </a:r>
          <a:r>
            <a:rPr kumimoji="1" lang="ja-JP" altLang="en-US" sz="1200">
              <a:latin typeface="ＭＳ ゴシック" pitchFamily="49" charset="-128"/>
              <a:ea typeface="ＭＳ ゴシック" pitchFamily="49" charset="-128"/>
            </a:rPr>
            <a:t>千円、財政調整基金については</a:t>
          </a:r>
          <a:r>
            <a:rPr kumimoji="1" lang="en-US" altLang="ja-JP" sz="1200">
              <a:latin typeface="ＭＳ ゴシック" pitchFamily="49" charset="-128"/>
              <a:ea typeface="ＭＳ ゴシック" pitchFamily="49" charset="-128"/>
            </a:rPr>
            <a:t>242,105</a:t>
          </a:r>
          <a:r>
            <a:rPr kumimoji="1" lang="ja-JP" altLang="en-US" sz="1200">
              <a:latin typeface="ＭＳ ゴシック" pitchFamily="49" charset="-128"/>
              <a:ea typeface="ＭＳ ゴシック" pitchFamily="49" charset="-128"/>
            </a:rPr>
            <a:t>千円を積み立てたことから、残高は</a:t>
          </a:r>
          <a:r>
            <a:rPr kumimoji="1" lang="en-US" altLang="ja-JP" sz="1200">
              <a:latin typeface="ＭＳ ゴシック" pitchFamily="49" charset="-128"/>
              <a:ea typeface="ＭＳ ゴシック" pitchFamily="49" charset="-128"/>
            </a:rPr>
            <a:t>1,495,666</a:t>
          </a:r>
          <a:r>
            <a:rPr kumimoji="1" lang="ja-JP" altLang="en-US" sz="1200">
              <a:latin typeface="ＭＳ ゴシック" pitchFamily="49" charset="-128"/>
              <a:ea typeface="ＭＳ ゴシック" pitchFamily="49" charset="-128"/>
            </a:rPr>
            <a:t>千円となった。</a:t>
          </a:r>
        </a:p>
        <a:p>
          <a:r>
            <a:rPr kumimoji="1" lang="ja-JP" altLang="en-US" sz="1200">
              <a:latin typeface="ＭＳ ゴシック" pitchFamily="49" charset="-128"/>
              <a:ea typeface="ＭＳ ゴシック" pitchFamily="49" charset="-128"/>
            </a:rPr>
            <a:t>　財政基盤の弱い当町においては、地方交付税等依存財源の増減による影響が大きいため、行政改革の推進などにより一層計画的、効率的な財政運用に努める。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岩手県軽米町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全ての特別会計及び公営企業会計において黒字となっているが、引き続き行政改革を推進するなど、事業の精査や効率化を図り黒字の維持に努める。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6446618</v>
      </c>
      <c r="BO4" s="461"/>
      <c r="BP4" s="461"/>
      <c r="BQ4" s="461"/>
      <c r="BR4" s="461"/>
      <c r="BS4" s="461"/>
      <c r="BT4" s="461"/>
      <c r="BU4" s="462"/>
      <c r="BV4" s="460">
        <v>7248267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7.1</v>
      </c>
      <c r="CU4" s="642"/>
      <c r="CV4" s="642"/>
      <c r="CW4" s="642"/>
      <c r="CX4" s="642"/>
      <c r="CY4" s="642"/>
      <c r="CZ4" s="642"/>
      <c r="DA4" s="643"/>
      <c r="DB4" s="641">
        <v>12.3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6167814</v>
      </c>
      <c r="BO5" s="466"/>
      <c r="BP5" s="466"/>
      <c r="BQ5" s="466"/>
      <c r="BR5" s="466"/>
      <c r="BS5" s="466"/>
      <c r="BT5" s="466"/>
      <c r="BU5" s="467"/>
      <c r="BV5" s="465">
        <v>6737239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91.5</v>
      </c>
      <c r="CU5" s="436"/>
      <c r="CV5" s="436"/>
      <c r="CW5" s="436"/>
      <c r="CX5" s="436"/>
      <c r="CY5" s="436"/>
      <c r="CZ5" s="436"/>
      <c r="DA5" s="437"/>
      <c r="DB5" s="435">
        <v>88.7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278804</v>
      </c>
      <c r="BO6" s="466"/>
      <c r="BP6" s="466"/>
      <c r="BQ6" s="466"/>
      <c r="BR6" s="466"/>
      <c r="BS6" s="466"/>
      <c r="BT6" s="466"/>
      <c r="BU6" s="467"/>
      <c r="BV6" s="465">
        <v>511028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95.3</v>
      </c>
      <c r="CU6" s="616"/>
      <c r="CV6" s="616"/>
      <c r="CW6" s="616"/>
      <c r="CX6" s="616"/>
      <c r="CY6" s="616"/>
      <c r="CZ6" s="616"/>
      <c r="DA6" s="617"/>
      <c r="DB6" s="615">
        <v>92.4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2586</v>
      </c>
      <c r="BO7" s="466"/>
      <c r="BP7" s="466"/>
      <c r="BQ7" s="466"/>
      <c r="BR7" s="466"/>
      <c r="BS7" s="466"/>
      <c r="BT7" s="466"/>
      <c r="BU7" s="467"/>
      <c r="BV7" s="465">
        <v>27573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3868470</v>
      </c>
      <c r="CU7" s="466"/>
      <c r="CV7" s="466"/>
      <c r="CW7" s="466"/>
      <c r="CX7" s="466"/>
      <c r="CY7" s="466"/>
      <c r="CZ7" s="466"/>
      <c r="DA7" s="467"/>
      <c r="DB7" s="465">
        <v>3927721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105</v>
      </c>
      <c r="AV8" s="523"/>
      <c r="AW8" s="523"/>
      <c r="AX8" s="523"/>
      <c r="AY8" s="445" t="s">
        <v>109</v>
      </c>
      <c r="AZ8" s="446"/>
      <c r="BA8" s="446"/>
      <c r="BB8" s="446"/>
      <c r="BC8" s="446"/>
      <c r="BD8" s="446"/>
      <c r="BE8" s="446"/>
      <c r="BF8" s="446"/>
      <c r="BG8" s="446"/>
      <c r="BH8" s="446"/>
      <c r="BI8" s="446"/>
      <c r="BJ8" s="446"/>
      <c r="BK8" s="446"/>
      <c r="BL8" s="446"/>
      <c r="BM8" s="447"/>
      <c r="BN8" s="465">
        <v>276218</v>
      </c>
      <c r="BO8" s="466"/>
      <c r="BP8" s="466"/>
      <c r="BQ8" s="466"/>
      <c r="BR8" s="466"/>
      <c r="BS8" s="466"/>
      <c r="BT8" s="466"/>
      <c r="BU8" s="467"/>
      <c r="BV8" s="465">
        <v>483455</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0.25</v>
      </c>
      <c r="CU8" s="579"/>
      <c r="CV8" s="579"/>
      <c r="CW8" s="579"/>
      <c r="CX8" s="579"/>
      <c r="CY8" s="579"/>
      <c r="CZ8" s="579"/>
      <c r="DA8" s="580"/>
      <c r="DB8" s="578">
        <v>0.24</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9333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-207237</v>
      </c>
      <c r="BO9" s="466"/>
      <c r="BP9" s="466"/>
      <c r="BQ9" s="466"/>
      <c r="BR9" s="466"/>
      <c r="BS9" s="466"/>
      <c r="BT9" s="466"/>
      <c r="BU9" s="467"/>
      <c r="BV9" s="465">
        <v>150615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15.9</v>
      </c>
      <c r="CU9" s="436"/>
      <c r="CV9" s="436"/>
      <c r="CW9" s="436"/>
      <c r="CX9" s="436"/>
      <c r="CY9" s="436"/>
      <c r="CZ9" s="436"/>
      <c r="DA9" s="437"/>
      <c r="DB9" s="435">
        <v>14.8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10209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242105</v>
      </c>
      <c r="BO10" s="466"/>
      <c r="BP10" s="466"/>
      <c r="BQ10" s="466"/>
      <c r="BR10" s="466"/>
      <c r="BS10" s="466"/>
      <c r="BT10" s="466"/>
      <c r="BU10" s="467"/>
      <c r="BV10" s="465">
        <v>166525</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9193</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208000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9110</v>
      </c>
      <c r="S13" s="569"/>
      <c r="T13" s="569"/>
      <c r="U13" s="569"/>
      <c r="V13" s="570"/>
      <c r="W13" s="556" t="s">
        <v>141</v>
      </c>
      <c r="X13" s="478"/>
      <c r="Y13" s="478"/>
      <c r="Z13" s="478"/>
      <c r="AA13" s="478"/>
      <c r="AB13" s="479"/>
      <c r="AC13" s="441">
        <v>1312</v>
      </c>
      <c r="AD13" s="442"/>
      <c r="AE13" s="442"/>
      <c r="AF13" s="442"/>
      <c r="AG13" s="443"/>
      <c r="AH13" s="441">
        <v>1464</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34868</v>
      </c>
      <c r="BO13" s="466"/>
      <c r="BP13" s="466"/>
      <c r="BQ13" s="466"/>
      <c r="BR13" s="466"/>
      <c r="BS13" s="466"/>
      <c r="BT13" s="466"/>
      <c r="BU13" s="467"/>
      <c r="BV13" s="465">
        <v>109140</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9.6</v>
      </c>
      <c r="CU13" s="436"/>
      <c r="CV13" s="436"/>
      <c r="CW13" s="436"/>
      <c r="CX13" s="436"/>
      <c r="CY13" s="436"/>
      <c r="CZ13" s="436"/>
      <c r="DA13" s="437"/>
      <c r="DB13" s="435">
        <v>8.9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9399</v>
      </c>
      <c r="S14" s="569"/>
      <c r="T14" s="569"/>
      <c r="U14" s="569"/>
      <c r="V14" s="570"/>
      <c r="W14" s="571"/>
      <c r="X14" s="481"/>
      <c r="Y14" s="481"/>
      <c r="Z14" s="481"/>
      <c r="AA14" s="481"/>
      <c r="AB14" s="482"/>
      <c r="AC14" s="561">
        <v>27.3</v>
      </c>
      <c r="AD14" s="562"/>
      <c r="AE14" s="562"/>
      <c r="AF14" s="562"/>
      <c r="AG14" s="563"/>
      <c r="AH14" s="561">
        <v>29.6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78.599999999999994</v>
      </c>
      <c r="CU14" s="573"/>
      <c r="CV14" s="573"/>
      <c r="CW14" s="573"/>
      <c r="CX14" s="573"/>
      <c r="CY14" s="573"/>
      <c r="CZ14" s="573"/>
      <c r="DA14" s="574"/>
      <c r="DB14" s="572">
        <v>87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9315</v>
      </c>
      <c r="S15" s="569"/>
      <c r="T15" s="569"/>
      <c r="U15" s="569"/>
      <c r="V15" s="570"/>
      <c r="W15" s="556" t="s">
        <v>149</v>
      </c>
      <c r="X15" s="478"/>
      <c r="Y15" s="478"/>
      <c r="Z15" s="478"/>
      <c r="AA15" s="478"/>
      <c r="AB15" s="479"/>
      <c r="AC15" s="441">
        <v>1311</v>
      </c>
      <c r="AD15" s="442"/>
      <c r="AE15" s="442"/>
      <c r="AF15" s="442"/>
      <c r="AG15" s="443"/>
      <c r="AH15" s="441">
        <v>1345</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903898</v>
      </c>
      <c r="BO15" s="461"/>
      <c r="BP15" s="461"/>
      <c r="BQ15" s="461"/>
      <c r="BR15" s="461"/>
      <c r="BS15" s="461"/>
      <c r="BT15" s="461"/>
      <c r="BU15" s="462"/>
      <c r="BV15" s="460">
        <v>867227</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27.3</v>
      </c>
      <c r="AD16" s="562"/>
      <c r="AE16" s="562"/>
      <c r="AF16" s="562"/>
      <c r="AG16" s="563"/>
      <c r="AH16" s="561">
        <v>27.2</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3486793</v>
      </c>
      <c r="BO16" s="466"/>
      <c r="BP16" s="466"/>
      <c r="BQ16" s="466"/>
      <c r="BR16" s="466"/>
      <c r="BS16" s="466"/>
      <c r="BT16" s="466"/>
      <c r="BU16" s="467"/>
      <c r="BV16" s="465">
        <v>3554578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2176</v>
      </c>
      <c r="AD17" s="442"/>
      <c r="AE17" s="442"/>
      <c r="AF17" s="442"/>
      <c r="AG17" s="443"/>
      <c r="AH17" s="441">
        <v>2143</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1129632</v>
      </c>
      <c r="BO17" s="466"/>
      <c r="BP17" s="466"/>
      <c r="BQ17" s="466"/>
      <c r="BR17" s="466"/>
      <c r="BS17" s="466"/>
      <c r="BT17" s="466"/>
      <c r="BU17" s="467"/>
      <c r="BV17" s="465">
        <v>1082156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245.82</v>
      </c>
      <c r="M18" s="530"/>
      <c r="N18" s="530"/>
      <c r="O18" s="530"/>
      <c r="P18" s="530"/>
      <c r="Q18" s="530"/>
      <c r="R18" s="531"/>
      <c r="S18" s="531"/>
      <c r="T18" s="531"/>
      <c r="U18" s="531"/>
      <c r="V18" s="532"/>
      <c r="W18" s="546"/>
      <c r="X18" s="547"/>
      <c r="Y18" s="547"/>
      <c r="Z18" s="547"/>
      <c r="AA18" s="547"/>
      <c r="AB18" s="557"/>
      <c r="AC18" s="429">
        <v>45.3</v>
      </c>
      <c r="AD18" s="430"/>
      <c r="AE18" s="430"/>
      <c r="AF18" s="430"/>
      <c r="AG18" s="533"/>
      <c r="AH18" s="429">
        <v>43.3</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3616472</v>
      </c>
      <c r="BO18" s="466"/>
      <c r="BP18" s="466"/>
      <c r="BQ18" s="466"/>
      <c r="BR18" s="466"/>
      <c r="BS18" s="466"/>
      <c r="BT18" s="466"/>
      <c r="BU18" s="467"/>
      <c r="BV18" s="465">
        <v>3527192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38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4708060</v>
      </c>
      <c r="BO19" s="466"/>
      <c r="BP19" s="466"/>
      <c r="BQ19" s="466"/>
      <c r="BR19" s="466"/>
      <c r="BS19" s="466"/>
      <c r="BT19" s="466"/>
      <c r="BU19" s="467"/>
      <c r="BV19" s="465">
        <v>4899812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3318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7713520</v>
      </c>
      <c r="BO23" s="466"/>
      <c r="BP23" s="466"/>
      <c r="BQ23" s="466"/>
      <c r="BR23" s="466"/>
      <c r="BS23" s="466"/>
      <c r="BT23" s="466"/>
      <c r="BU23" s="467"/>
      <c r="BV23" s="465">
        <v>7533373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6280</v>
      </c>
      <c r="R24" s="442"/>
      <c r="S24" s="442"/>
      <c r="T24" s="442"/>
      <c r="U24" s="442"/>
      <c r="V24" s="443"/>
      <c r="W24" s="507"/>
      <c r="X24" s="498"/>
      <c r="Y24" s="499"/>
      <c r="Z24" s="438" t="s">
        <v>173</v>
      </c>
      <c r="AA24" s="439"/>
      <c r="AB24" s="439"/>
      <c r="AC24" s="439"/>
      <c r="AD24" s="439"/>
      <c r="AE24" s="439"/>
      <c r="AF24" s="439"/>
      <c r="AG24" s="440"/>
      <c r="AH24" s="441">
        <v>115</v>
      </c>
      <c r="AI24" s="442"/>
      <c r="AJ24" s="442"/>
      <c r="AK24" s="442"/>
      <c r="AL24" s="443"/>
      <c r="AM24" s="441">
        <v>339250</v>
      </c>
      <c r="AN24" s="442"/>
      <c r="AO24" s="442"/>
      <c r="AP24" s="442"/>
      <c r="AQ24" s="442"/>
      <c r="AR24" s="443"/>
      <c r="AS24" s="441">
        <v>2950</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7406099</v>
      </c>
      <c r="BO24" s="466"/>
      <c r="BP24" s="466"/>
      <c r="BQ24" s="466"/>
      <c r="BR24" s="466"/>
      <c r="BS24" s="466"/>
      <c r="BT24" s="466"/>
      <c r="BU24" s="467"/>
      <c r="BV24" s="465">
        <v>7176002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5220</v>
      </c>
      <c r="R25" s="442"/>
      <c r="S25" s="442"/>
      <c r="T25" s="442"/>
      <c r="U25" s="442"/>
      <c r="V25" s="443"/>
      <c r="W25" s="507"/>
      <c r="X25" s="498"/>
      <c r="Y25" s="499"/>
      <c r="Z25" s="438" t="s">
        <v>176</v>
      </c>
      <c r="AA25" s="439"/>
      <c r="AB25" s="439"/>
      <c r="AC25" s="439"/>
      <c r="AD25" s="439"/>
      <c r="AE25" s="439"/>
      <c r="AF25" s="439"/>
      <c r="AG25" s="440"/>
      <c r="AH25" s="441" t="s">
        <v>177</v>
      </c>
      <c r="AI25" s="442"/>
      <c r="AJ25" s="442"/>
      <c r="AK25" s="442"/>
      <c r="AL25" s="443"/>
      <c r="AM25" s="441" t="s">
        <v>177</v>
      </c>
      <c r="AN25" s="442"/>
      <c r="AO25" s="442"/>
      <c r="AP25" s="442"/>
      <c r="AQ25" s="442"/>
      <c r="AR25" s="443"/>
      <c r="AS25" s="441" t="s">
        <v>177</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245759</v>
      </c>
      <c r="BO25" s="461"/>
      <c r="BP25" s="461"/>
      <c r="BQ25" s="461"/>
      <c r="BR25" s="461"/>
      <c r="BS25" s="461"/>
      <c r="BT25" s="461"/>
      <c r="BU25" s="462"/>
      <c r="BV25" s="460">
        <v>299656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179</v>
      </c>
      <c r="F26" s="439"/>
      <c r="G26" s="439"/>
      <c r="H26" s="439"/>
      <c r="I26" s="439"/>
      <c r="J26" s="439"/>
      <c r="K26" s="440"/>
      <c r="L26" s="441">
        <v>1</v>
      </c>
      <c r="M26" s="442"/>
      <c r="N26" s="442"/>
      <c r="O26" s="442"/>
      <c r="P26" s="443"/>
      <c r="Q26" s="441">
        <v>5120</v>
      </c>
      <c r="R26" s="442"/>
      <c r="S26" s="442"/>
      <c r="T26" s="442"/>
      <c r="U26" s="442"/>
      <c r="V26" s="443"/>
      <c r="W26" s="507"/>
      <c r="X26" s="498"/>
      <c r="Y26" s="499"/>
      <c r="Z26" s="438" t="s">
        <v>180</v>
      </c>
      <c r="AA26" s="520"/>
      <c r="AB26" s="520"/>
      <c r="AC26" s="520"/>
      <c r="AD26" s="520"/>
      <c r="AE26" s="520"/>
      <c r="AF26" s="520"/>
      <c r="AG26" s="521"/>
      <c r="AH26" s="441">
        <v>5</v>
      </c>
      <c r="AI26" s="442"/>
      <c r="AJ26" s="442"/>
      <c r="AK26" s="442"/>
      <c r="AL26" s="443"/>
      <c r="AM26" s="441">
        <v>14250</v>
      </c>
      <c r="AN26" s="442"/>
      <c r="AO26" s="442"/>
      <c r="AP26" s="442"/>
      <c r="AQ26" s="442"/>
      <c r="AR26" s="443"/>
      <c r="AS26" s="441">
        <v>2850</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2620</v>
      </c>
      <c r="R27" s="442"/>
      <c r="S27" s="442"/>
      <c r="T27" s="442"/>
      <c r="U27" s="442"/>
      <c r="V27" s="443"/>
      <c r="W27" s="507"/>
      <c r="X27" s="498"/>
      <c r="Y27" s="499"/>
      <c r="Z27" s="438" t="s">
        <v>183</v>
      </c>
      <c r="AA27" s="439"/>
      <c r="AB27" s="439"/>
      <c r="AC27" s="439"/>
      <c r="AD27" s="439"/>
      <c r="AE27" s="439"/>
      <c r="AF27" s="439"/>
      <c r="AG27" s="440"/>
      <c r="AH27" s="441">
        <v>3</v>
      </c>
      <c r="AI27" s="442"/>
      <c r="AJ27" s="442"/>
      <c r="AK27" s="442"/>
      <c r="AL27" s="443"/>
      <c r="AM27" s="441">
        <v>8265</v>
      </c>
      <c r="AN27" s="442"/>
      <c r="AO27" s="442"/>
      <c r="AP27" s="442"/>
      <c r="AQ27" s="442"/>
      <c r="AR27" s="443"/>
      <c r="AS27" s="441">
        <v>2755</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122307</v>
      </c>
      <c r="BO27" s="469"/>
      <c r="BP27" s="469"/>
      <c r="BQ27" s="469"/>
      <c r="BR27" s="469"/>
      <c r="BS27" s="469"/>
      <c r="BT27" s="469"/>
      <c r="BU27" s="470"/>
      <c r="BV27" s="468">
        <v>122307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2190</v>
      </c>
      <c r="R28" s="442"/>
      <c r="S28" s="442"/>
      <c r="T28" s="442"/>
      <c r="U28" s="442"/>
      <c r="V28" s="443"/>
      <c r="W28" s="507"/>
      <c r="X28" s="498"/>
      <c r="Y28" s="499"/>
      <c r="Z28" s="438" t="s">
        <v>186</v>
      </c>
      <c r="AA28" s="439"/>
      <c r="AB28" s="439"/>
      <c r="AC28" s="439"/>
      <c r="AD28" s="439"/>
      <c r="AE28" s="439"/>
      <c r="AF28" s="439"/>
      <c r="AG28" s="440"/>
      <c r="AH28" s="441" t="s">
        <v>177</v>
      </c>
      <c r="AI28" s="442"/>
      <c r="AJ28" s="442"/>
      <c r="AK28" s="442"/>
      <c r="AL28" s="443"/>
      <c r="AM28" s="441" t="s">
        <v>187</v>
      </c>
      <c r="AN28" s="442"/>
      <c r="AO28" s="442"/>
      <c r="AP28" s="442"/>
      <c r="AQ28" s="442"/>
      <c r="AR28" s="443"/>
      <c r="AS28" s="441" t="s">
        <v>177</v>
      </c>
      <c r="AT28" s="442"/>
      <c r="AU28" s="442"/>
      <c r="AV28" s="442"/>
      <c r="AW28" s="442"/>
      <c r="AX28" s="444"/>
      <c r="AY28" s="448" t="s">
        <v>188</v>
      </c>
      <c r="AZ28" s="449"/>
      <c r="BA28" s="449"/>
      <c r="BB28" s="450"/>
      <c r="BC28" s="457" t="s">
        <v>48</v>
      </c>
      <c r="BD28" s="458"/>
      <c r="BE28" s="458"/>
      <c r="BF28" s="458"/>
      <c r="BG28" s="458"/>
      <c r="BH28" s="458"/>
      <c r="BI28" s="458"/>
      <c r="BJ28" s="458"/>
      <c r="BK28" s="458"/>
      <c r="BL28" s="458"/>
      <c r="BM28" s="459"/>
      <c r="BN28" s="460">
        <v>1495666</v>
      </c>
      <c r="BO28" s="461"/>
      <c r="BP28" s="461"/>
      <c r="BQ28" s="461"/>
      <c r="BR28" s="461"/>
      <c r="BS28" s="461"/>
      <c r="BT28" s="461"/>
      <c r="BU28" s="462"/>
      <c r="BV28" s="460">
        <v>1253561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189</v>
      </c>
      <c r="F29" s="439"/>
      <c r="G29" s="439"/>
      <c r="H29" s="439"/>
      <c r="I29" s="439"/>
      <c r="J29" s="439"/>
      <c r="K29" s="440"/>
      <c r="L29" s="441">
        <v>12</v>
      </c>
      <c r="M29" s="442"/>
      <c r="N29" s="442"/>
      <c r="O29" s="442"/>
      <c r="P29" s="443"/>
      <c r="Q29" s="441">
        <v>1950</v>
      </c>
      <c r="R29" s="442"/>
      <c r="S29" s="442"/>
      <c r="T29" s="442"/>
      <c r="U29" s="442"/>
      <c r="V29" s="443"/>
      <c r="W29" s="508"/>
      <c r="X29" s="509"/>
      <c r="Y29" s="510"/>
      <c r="Z29" s="438" t="s">
        <v>190</v>
      </c>
      <c r="AA29" s="439"/>
      <c r="AB29" s="439"/>
      <c r="AC29" s="439"/>
      <c r="AD29" s="439"/>
      <c r="AE29" s="439"/>
      <c r="AF29" s="439"/>
      <c r="AG29" s="440"/>
      <c r="AH29" s="441">
        <v>118</v>
      </c>
      <c r="AI29" s="442"/>
      <c r="AJ29" s="442"/>
      <c r="AK29" s="442"/>
      <c r="AL29" s="443"/>
      <c r="AM29" s="441">
        <v>347515</v>
      </c>
      <c r="AN29" s="442"/>
      <c r="AO29" s="442"/>
      <c r="AP29" s="442"/>
      <c r="AQ29" s="442"/>
      <c r="AR29" s="443"/>
      <c r="AS29" s="441">
        <v>2945</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46219</v>
      </c>
      <c r="BO29" s="466"/>
      <c r="BP29" s="466"/>
      <c r="BQ29" s="466"/>
      <c r="BR29" s="466"/>
      <c r="BS29" s="466"/>
      <c r="BT29" s="466"/>
      <c r="BU29" s="467"/>
      <c r="BV29" s="465">
        <v>49558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92.5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541993</v>
      </c>
      <c r="BO30" s="469"/>
      <c r="BP30" s="469"/>
      <c r="BQ30" s="469"/>
      <c r="BR30" s="469"/>
      <c r="BS30" s="469"/>
      <c r="BT30" s="469"/>
      <c r="BU30" s="470"/>
      <c r="BV30" s="468">
        <v>534753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199</v>
      </c>
      <c r="D33" s="428"/>
      <c r="E33" s="427" t="s">
        <v>200</v>
      </c>
      <c r="F33" s="427"/>
      <c r="G33" s="427"/>
      <c r="H33" s="427"/>
      <c r="I33" s="427"/>
      <c r="J33" s="427"/>
      <c r="K33" s="427"/>
      <c r="L33" s="427"/>
      <c r="M33" s="427"/>
      <c r="N33" s="427"/>
      <c r="O33" s="427"/>
      <c r="P33" s="427"/>
      <c r="Q33" s="427"/>
      <c r="R33" s="427"/>
      <c r="S33" s="427"/>
      <c r="T33" s="215"/>
      <c r="U33" s="428" t="s">
        <v>199</v>
      </c>
      <c r="V33" s="428"/>
      <c r="W33" s="427" t="s">
        <v>201</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199</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岩手県市町村総合事務組合（一般会計）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軽米教育施設運営会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岩手県市町村総合事務組合（特別会計）</v>
      </c>
      <c r="BZ35" s="423"/>
      <c r="CA35" s="423"/>
      <c r="CB35" s="423"/>
      <c r="CC35" s="423"/>
      <c r="CD35" s="423"/>
      <c r="CE35" s="423"/>
      <c r="CF35" s="423"/>
      <c r="CG35" s="423"/>
      <c r="CH35" s="423"/>
      <c r="CI35" s="423"/>
      <c r="CJ35" s="423"/>
      <c r="CK35" s="423"/>
      <c r="CL35" s="423"/>
      <c r="CM35" s="423"/>
      <c r="CN35" s="213"/>
      <c r="CO35" s="424">
        <f t="shared" ref="CO35:CO43" si="3">IF(CQ35="","",CO34+1)</f>
        <v>14</v>
      </c>
      <c r="CP35" s="424"/>
      <c r="CQ35" s="423" t="str">
        <f>IF('各会計、関係団体の財政状況及び健全化判断比率'!BS8="","",'各会計、関係団体の財政状況及び健全化判断比率'!BS8)</f>
        <v>軽米町産業開発</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二戸地区広域行政事務組合（一般会計）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二戸地区広域行政事務組合（特別会計）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岩手県後期高齢者医療広域連合（一般会計）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岩手県後期高齢者医療広域連合（特別会計）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uAuocCjbprnLxQ4xNqsBJX+uK8ywP+rvODtt4iP+O/Fj+OSH8DQ3AtYpNFxvo7ShMwxcYlcvPQNM0pKwhR8Qg==" saltValue="pSj0L5+c60yReC1kNv1j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559</v>
      </c>
      <c r="D34" s="1244"/>
      <c r="E34" s="1245"/>
      <c r="F34" s="32">
        <v>27.38</v>
      </c>
      <c r="G34" s="33">
        <v>24.3</v>
      </c>
      <c r="H34" s="33">
        <v>23.53</v>
      </c>
      <c r="I34" s="33">
        <v>23.48</v>
      </c>
      <c r="J34" s="34">
        <v>24.2</v>
      </c>
      <c r="K34" s="22"/>
      <c r="L34" s="22"/>
      <c r="M34" s="22"/>
      <c r="N34" s="22"/>
      <c r="O34" s="22"/>
      <c r="P34" s="22"/>
    </row>
    <row r="35" spans="1:16" ht="39" customHeight="1" x14ac:dyDescent="0.15">
      <c r="A35" s="22"/>
      <c r="B35" s="35"/>
      <c r="C35" s="1238" t="s">
        <v>560</v>
      </c>
      <c r="D35" s="1239"/>
      <c r="E35" s="1240"/>
      <c r="F35" s="36">
        <v>4.8099999999999996</v>
      </c>
      <c r="G35" s="37">
        <v>5.58</v>
      </c>
      <c r="H35" s="37">
        <v>8.49</v>
      </c>
      <c r="I35" s="37">
        <v>12.3</v>
      </c>
      <c r="J35" s="38">
        <v>7.14</v>
      </c>
      <c r="K35" s="22"/>
      <c r="L35" s="22"/>
      <c r="M35" s="22"/>
      <c r="N35" s="22"/>
      <c r="O35" s="22"/>
      <c r="P35" s="22"/>
    </row>
    <row r="36" spans="1:16" ht="39" customHeight="1" x14ac:dyDescent="0.15">
      <c r="A36" s="22"/>
      <c r="B36" s="35"/>
      <c r="C36" s="1238" t="s">
        <v>561</v>
      </c>
      <c r="D36" s="1239"/>
      <c r="E36" s="1240"/>
      <c r="F36" s="36">
        <v>0.06</v>
      </c>
      <c r="G36" s="37">
        <v>0.11</v>
      </c>
      <c r="H36" s="37">
        <v>0.17</v>
      </c>
      <c r="I36" s="37">
        <v>0.55000000000000004</v>
      </c>
      <c r="J36" s="38">
        <v>0.49</v>
      </c>
      <c r="K36" s="22"/>
      <c r="L36" s="22"/>
      <c r="M36" s="22"/>
      <c r="N36" s="22"/>
      <c r="O36" s="22"/>
      <c r="P36" s="22"/>
    </row>
    <row r="37" spans="1:16" ht="39" customHeight="1" x14ac:dyDescent="0.15">
      <c r="A37" s="22"/>
      <c r="B37" s="35"/>
      <c r="C37" s="1238" t="s">
        <v>562</v>
      </c>
      <c r="D37" s="1239"/>
      <c r="E37" s="1240"/>
      <c r="F37" s="36">
        <v>0.19</v>
      </c>
      <c r="G37" s="37">
        <v>0.1</v>
      </c>
      <c r="H37" s="37">
        <v>0.11</v>
      </c>
      <c r="I37" s="37">
        <v>0.11</v>
      </c>
      <c r="J37" s="38">
        <v>0.11</v>
      </c>
      <c r="K37" s="22"/>
      <c r="L37" s="22"/>
      <c r="M37" s="22"/>
      <c r="N37" s="22"/>
      <c r="O37" s="22"/>
      <c r="P37" s="22"/>
    </row>
    <row r="38" spans="1:16" ht="39" customHeight="1" x14ac:dyDescent="0.15">
      <c r="A38" s="22"/>
      <c r="B38" s="35"/>
      <c r="C38" s="1238" t="s">
        <v>563</v>
      </c>
      <c r="D38" s="1239"/>
      <c r="E38" s="1240"/>
      <c r="F38" s="36">
        <v>0.09</v>
      </c>
      <c r="G38" s="37">
        <v>7.0000000000000007E-2</v>
      </c>
      <c r="H38" s="37">
        <v>0.04</v>
      </c>
      <c r="I38" s="37">
        <v>0.04</v>
      </c>
      <c r="J38" s="38">
        <v>0.05</v>
      </c>
      <c r="K38" s="22"/>
      <c r="L38" s="22"/>
      <c r="M38" s="22"/>
      <c r="N38" s="22"/>
      <c r="O38" s="22"/>
      <c r="P38" s="22"/>
    </row>
    <row r="39" spans="1:16" ht="39" customHeight="1" x14ac:dyDescent="0.15">
      <c r="A39" s="22"/>
      <c r="B39" s="35"/>
      <c r="C39" s="1238" t="s">
        <v>564</v>
      </c>
      <c r="D39" s="1239"/>
      <c r="E39" s="1240"/>
      <c r="F39" s="36">
        <v>0.08</v>
      </c>
      <c r="G39" s="37">
        <v>0.09</v>
      </c>
      <c r="H39" s="37">
        <v>0</v>
      </c>
      <c r="I39" s="37">
        <v>0.01</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565</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566</v>
      </c>
      <c r="D43" s="1242"/>
      <c r="E43" s="1243"/>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Zv6XEAx3PI3ksBg/DzTYpuv38rQ/OIMHfaB3rJwyBEqf1dzrFSZTJcxhfnHmBZW+EQApAQBOAOcuSWmGMpYUA==" saltValue="gwYKQfbDwk/UlW3239I7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713</v>
      </c>
      <c r="L45" s="60">
        <v>669</v>
      </c>
      <c r="M45" s="60">
        <v>668</v>
      </c>
      <c r="N45" s="60">
        <v>728</v>
      </c>
      <c r="O45" s="61">
        <v>754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510</v>
      </c>
      <c r="L46" s="64" t="s">
        <v>510</v>
      </c>
      <c r="M46" s="64" t="s">
        <v>510</v>
      </c>
      <c r="N46" s="64" t="s">
        <v>510</v>
      </c>
      <c r="O46" s="65" t="s">
        <v>510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510</v>
      </c>
      <c r="L47" s="64" t="s">
        <v>510</v>
      </c>
      <c r="M47" s="64" t="s">
        <v>510</v>
      </c>
      <c r="N47" s="64" t="s">
        <v>510</v>
      </c>
      <c r="O47" s="65" t="s">
        <v>510</v>
      </c>
      <c r="P47" s="48"/>
      <c r="Q47" s="48"/>
      <c r="R47" s="48"/>
      <c r="S47" s="48"/>
      <c r="T47" s="48"/>
      <c r="U47" s="48"/>
    </row>
    <row r="48" spans="1:21" ht="30.75" customHeight="1" x14ac:dyDescent="0.15">
      <c r="A48" s="48"/>
      <c r="B48" s="1266"/>
      <c r="C48" s="1267"/>
      <c r="D48" s="62"/>
      <c r="E48" s="1248" t="s">
        <v>15</v>
      </c>
      <c r="F48" s="1248"/>
      <c r="G48" s="1248"/>
      <c r="H48" s="1248"/>
      <c r="I48" s="1248"/>
      <c r="J48" s="1249"/>
      <c r="K48" s="63">
        <v>165</v>
      </c>
      <c r="L48" s="64">
        <v>169</v>
      </c>
      <c r="M48" s="64">
        <v>172</v>
      </c>
      <c r="N48" s="64">
        <v>178</v>
      </c>
      <c r="O48" s="65">
        <v>168</v>
      </c>
      <c r="P48" s="48"/>
      <c r="Q48" s="48"/>
      <c r="R48" s="48"/>
      <c r="S48" s="48"/>
      <c r="T48" s="48"/>
      <c r="U48" s="48"/>
    </row>
    <row r="49" spans="1:21" ht="30.75" customHeight="1" x14ac:dyDescent="0.15">
      <c r="A49" s="48"/>
      <c r="B49" s="1266"/>
      <c r="C49" s="1267"/>
      <c r="D49" s="62"/>
      <c r="E49" s="1248" t="s">
        <v>16</v>
      </c>
      <c r="F49" s="1248"/>
      <c r="G49" s="1248"/>
      <c r="H49" s="1248"/>
      <c r="I49" s="1248"/>
      <c r="J49" s="1249"/>
      <c r="K49" s="63">
        <v>3</v>
      </c>
      <c r="L49" s="64">
        <v>4</v>
      </c>
      <c r="M49" s="64">
        <v>4</v>
      </c>
      <c r="N49" s="64">
        <v>18</v>
      </c>
      <c r="O49" s="65">
        <v>23</v>
      </c>
      <c r="P49" s="48"/>
      <c r="Q49" s="48"/>
      <c r="R49" s="48"/>
      <c r="S49" s="48"/>
      <c r="T49" s="48"/>
      <c r="U49" s="48"/>
    </row>
    <row r="50" spans="1:21" ht="30.75" customHeight="1" x14ac:dyDescent="0.15">
      <c r="A50" s="48"/>
      <c r="B50" s="1266"/>
      <c r="C50" s="1267"/>
      <c r="D50" s="62"/>
      <c r="E50" s="1248" t="s">
        <v>17</v>
      </c>
      <c r="F50" s="1248"/>
      <c r="G50" s="1248"/>
      <c r="H50" s="1248"/>
      <c r="I50" s="1248"/>
      <c r="J50" s="1249"/>
      <c r="K50" s="63">
        <v>8</v>
      </c>
      <c r="L50" s="64">
        <v>3</v>
      </c>
      <c r="M50" s="64">
        <v>3</v>
      </c>
      <c r="N50" s="64">
        <v>2</v>
      </c>
      <c r="O50" s="65">
        <v>2</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510</v>
      </c>
      <c r="L51" s="64" t="s">
        <v>510</v>
      </c>
      <c r="M51" s="64" t="s">
        <v>510</v>
      </c>
      <c r="N51" s="64" t="s">
        <v>510</v>
      </c>
      <c r="O51" s="65" t="s">
        <v>510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556</v>
      </c>
      <c r="L52" s="64">
        <v>560</v>
      </c>
      <c r="M52" s="64">
        <v>554</v>
      </c>
      <c r="N52" s="64">
        <v>598</v>
      </c>
      <c r="O52" s="65">
        <v>608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333</v>
      </c>
      <c r="L53" s="69">
        <v>285</v>
      </c>
      <c r="M53" s="69">
        <v>293</v>
      </c>
      <c r="N53" s="69">
        <v>328</v>
      </c>
      <c r="O53" s="70">
        <v>339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tvJ0yaNKjmQO9UAC+ddxz4F1hy3C+QnQ80lUooO745BNUDtk2jObq2yl0QSf45ENCI61fIpgQqTd9KSf5Q==" saltValue="0lWs5gtjO6Rqxldk039+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84" t="s">
        <v>30</v>
      </c>
      <c r="C41" s="1285"/>
      <c r="D41" s="101"/>
      <c r="E41" s="1286" t="s">
        <v>31</v>
      </c>
      <c r="F41" s="1286"/>
      <c r="G41" s="1286"/>
      <c r="H41" s="1287"/>
      <c r="I41" s="102">
        <v>6941</v>
      </c>
      <c r="J41" s="103">
        <v>7122</v>
      </c>
      <c r="K41" s="103">
        <v>7356</v>
      </c>
      <c r="L41" s="103">
        <v>7533</v>
      </c>
      <c r="M41" s="104">
        <v>7714</v>
      </c>
    </row>
    <row r="42" spans="2:13" ht="27.75" customHeight="1" x14ac:dyDescent="0.15">
      <c r="B42" s="1274"/>
      <c r="C42" s="1275"/>
      <c r="D42" s="105"/>
      <c r="E42" s="1278" t="s">
        <v>32</v>
      </c>
      <c r="F42" s="1278"/>
      <c r="G42" s="1278"/>
      <c r="H42" s="1279"/>
      <c r="I42" s="106" t="s">
        <v>510</v>
      </c>
      <c r="J42" s="107" t="s">
        <v>510</v>
      </c>
      <c r="K42" s="107" t="s">
        <v>510</v>
      </c>
      <c r="L42" s="107" t="s">
        <v>510</v>
      </c>
      <c r="M42" s="108" t="s">
        <v>510</v>
      </c>
    </row>
    <row r="43" spans="2:13" ht="27.75" customHeight="1" x14ac:dyDescent="0.15">
      <c r="B43" s="1274"/>
      <c r="C43" s="1275"/>
      <c r="D43" s="105"/>
      <c r="E43" s="1278" t="s">
        <v>33</v>
      </c>
      <c r="F43" s="1278"/>
      <c r="G43" s="1278"/>
      <c r="H43" s="1279"/>
      <c r="I43" s="106">
        <v>2586</v>
      </c>
      <c r="J43" s="107">
        <v>2581</v>
      </c>
      <c r="K43" s="107">
        <v>2566</v>
      </c>
      <c r="L43" s="107">
        <v>2559</v>
      </c>
      <c r="M43" s="108">
        <v>2506</v>
      </c>
    </row>
    <row r="44" spans="2:13" ht="27.75" customHeight="1" x14ac:dyDescent="0.15">
      <c r="B44" s="1274"/>
      <c r="C44" s="1275"/>
      <c r="D44" s="105"/>
      <c r="E44" s="1278" t="s">
        <v>34</v>
      </c>
      <c r="F44" s="1278"/>
      <c r="G44" s="1278"/>
      <c r="H44" s="1279"/>
      <c r="I44" s="106">
        <v>16</v>
      </c>
      <c r="J44" s="107">
        <v>220</v>
      </c>
      <c r="K44" s="107">
        <v>217</v>
      </c>
      <c r="L44" s="107">
        <v>199</v>
      </c>
      <c r="M44" s="108">
        <v>176</v>
      </c>
    </row>
    <row r="45" spans="2:13" ht="27.75" customHeight="1" x14ac:dyDescent="0.15">
      <c r="B45" s="1274"/>
      <c r="C45" s="1275"/>
      <c r="D45" s="105"/>
      <c r="E45" s="1278" t="s">
        <v>35</v>
      </c>
      <c r="F45" s="1278"/>
      <c r="G45" s="1278"/>
      <c r="H45" s="1279"/>
      <c r="I45" s="106">
        <v>1046</v>
      </c>
      <c r="J45" s="107">
        <v>968</v>
      </c>
      <c r="K45" s="107">
        <v>919</v>
      </c>
      <c r="L45" s="107">
        <v>874</v>
      </c>
      <c r="M45" s="108">
        <v>816</v>
      </c>
    </row>
    <row r="46" spans="2:13" ht="27.75" customHeight="1" x14ac:dyDescent="0.15">
      <c r="B46" s="1274"/>
      <c r="C46" s="1275"/>
      <c r="D46" s="109"/>
      <c r="E46" s="1278" t="s">
        <v>36</v>
      </c>
      <c r="F46" s="1278"/>
      <c r="G46" s="1278"/>
      <c r="H46" s="1279"/>
      <c r="I46" s="106" t="s">
        <v>510</v>
      </c>
      <c r="J46" s="107" t="s">
        <v>510</v>
      </c>
      <c r="K46" s="107" t="s">
        <v>510</v>
      </c>
      <c r="L46" s="107" t="s">
        <v>510</v>
      </c>
      <c r="M46" s="108" t="s">
        <v>510</v>
      </c>
    </row>
    <row r="47" spans="2:13" ht="27.75" customHeight="1" x14ac:dyDescent="0.15">
      <c r="B47" s="1274"/>
      <c r="C47" s="1275"/>
      <c r="D47" s="110"/>
      <c r="E47" s="1288" t="s">
        <v>37</v>
      </c>
      <c r="F47" s="1289"/>
      <c r="G47" s="1289"/>
      <c r="H47" s="1290"/>
      <c r="I47" s="106" t="s">
        <v>510</v>
      </c>
      <c r="J47" s="107" t="s">
        <v>510</v>
      </c>
      <c r="K47" s="107" t="s">
        <v>510</v>
      </c>
      <c r="L47" s="107" t="s">
        <v>510</v>
      </c>
      <c r="M47" s="108" t="s">
        <v>510</v>
      </c>
    </row>
    <row r="48" spans="2:13" ht="27.75" customHeight="1" x14ac:dyDescent="0.15">
      <c r="B48" s="1274"/>
      <c r="C48" s="1275"/>
      <c r="D48" s="105"/>
      <c r="E48" s="1278" t="s">
        <v>38</v>
      </c>
      <c r="F48" s="1278"/>
      <c r="G48" s="1278"/>
      <c r="H48" s="1279"/>
      <c r="I48" s="106" t="s">
        <v>510</v>
      </c>
      <c r="J48" s="107" t="s">
        <v>510</v>
      </c>
      <c r="K48" s="107" t="s">
        <v>510</v>
      </c>
      <c r="L48" s="107" t="s">
        <v>510</v>
      </c>
      <c r="M48" s="108" t="s">
        <v>510</v>
      </c>
    </row>
    <row r="49" spans="2:13" ht="27.75" customHeight="1" x14ac:dyDescent="0.15">
      <c r="B49" s="1276"/>
      <c r="C49" s="1277"/>
      <c r="D49" s="105"/>
      <c r="E49" s="1278" t="s">
        <v>39</v>
      </c>
      <c r="F49" s="1278"/>
      <c r="G49" s="1278"/>
      <c r="H49" s="1279"/>
      <c r="I49" s="106" t="s">
        <v>510</v>
      </c>
      <c r="J49" s="107" t="s">
        <v>510</v>
      </c>
      <c r="K49" s="107" t="s">
        <v>510</v>
      </c>
      <c r="L49" s="107" t="s">
        <v>510</v>
      </c>
      <c r="M49" s="108" t="s">
        <v>510</v>
      </c>
    </row>
    <row r="50" spans="2:13" ht="27.75" customHeight="1" x14ac:dyDescent="0.15">
      <c r="B50" s="1272" t="s">
        <v>40</v>
      </c>
      <c r="C50" s="1273"/>
      <c r="D50" s="111"/>
      <c r="E50" s="1278" t="s">
        <v>41</v>
      </c>
      <c r="F50" s="1278"/>
      <c r="G50" s="1278"/>
      <c r="H50" s="1279"/>
      <c r="I50" s="106">
        <v>2362</v>
      </c>
      <c r="J50" s="107">
        <v>2452</v>
      </c>
      <c r="K50" s="107">
        <v>2072</v>
      </c>
      <c r="L50" s="107">
        <v>2018</v>
      </c>
      <c r="M50" s="108">
        <v>2297</v>
      </c>
    </row>
    <row r="51" spans="2:13" ht="27.75" customHeight="1" x14ac:dyDescent="0.15">
      <c r="B51" s="1274"/>
      <c r="C51" s="1275"/>
      <c r="D51" s="105"/>
      <c r="E51" s="1278" t="s">
        <v>42</v>
      </c>
      <c r="F51" s="1278"/>
      <c r="G51" s="1278"/>
      <c r="H51" s="1279"/>
      <c r="I51" s="106">
        <v>65</v>
      </c>
      <c r="J51" s="107">
        <v>26</v>
      </c>
      <c r="K51" s="107">
        <v>14</v>
      </c>
      <c r="L51" s="107">
        <v>12</v>
      </c>
      <c r="M51" s="108">
        <v>20</v>
      </c>
    </row>
    <row r="52" spans="2:13" ht="27.75" customHeight="1" x14ac:dyDescent="0.15">
      <c r="B52" s="1276"/>
      <c r="C52" s="1277"/>
      <c r="D52" s="105"/>
      <c r="E52" s="1278" t="s">
        <v>43</v>
      </c>
      <c r="F52" s="1278"/>
      <c r="G52" s="1278"/>
      <c r="H52" s="1279"/>
      <c r="I52" s="106">
        <v>5883</v>
      </c>
      <c r="J52" s="107">
        <v>5933</v>
      </c>
      <c r="K52" s="107">
        <v>6160</v>
      </c>
      <c r="L52" s="107">
        <v>6235</v>
      </c>
      <c r="M52" s="108">
        <v>6327</v>
      </c>
    </row>
    <row r="53" spans="2:13" ht="27.75" customHeight="1" thickBot="1" x14ac:dyDescent="0.2">
      <c r="B53" s="1280" t="s">
        <v>44</v>
      </c>
      <c r="C53" s="1281"/>
      <c r="D53" s="112"/>
      <c r="E53" s="1282" t="s">
        <v>45</v>
      </c>
      <c r="F53" s="1282"/>
      <c r="G53" s="1282"/>
      <c r="H53" s="1283"/>
      <c r="I53" s="113">
        <v>2280</v>
      </c>
      <c r="J53" s="114">
        <v>2479</v>
      </c>
      <c r="K53" s="114">
        <v>2812</v>
      </c>
      <c r="L53" s="114">
        <v>2900</v>
      </c>
      <c r="M53" s="115">
        <v>2568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JcaQb4m9OnNWRQXtp0794wxTMNmdHznfkl69NeOPcvl3jrtMaZly+dIwq5qgPE5P+RPCuot360pfRZUOMNIaw==" saltValue="D4QtxETMn86EWgOlzqvC0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48</v>
      </c>
      <c r="D55" s="1299"/>
      <c r="E55" s="1300"/>
      <c r="F55" s="127">
        <v>1295</v>
      </c>
      <c r="G55" s="127">
        <v>1254</v>
      </c>
      <c r="H55" s="128">
        <v>1496</v>
      </c>
    </row>
    <row r="56" spans="2:8" ht="52.5" customHeight="1" x14ac:dyDescent="0.15">
      <c r="B56" s="129"/>
      <c r="C56" s="1301" t="s">
        <v>49</v>
      </c>
      <c r="D56" s="1301"/>
      <c r="E56" s="1302"/>
      <c r="F56" s="130">
        <v>53</v>
      </c>
      <c r="G56" s="130">
        <v>50</v>
      </c>
      <c r="H56" s="131">
        <v>46</v>
      </c>
    </row>
    <row r="57" spans="2:8" ht="53.25" customHeight="1" x14ac:dyDescent="0.15">
      <c r="B57" s="129"/>
      <c r="C57" s="1303" t="s">
        <v>50</v>
      </c>
      <c r="D57" s="1303"/>
      <c r="E57" s="1304"/>
      <c r="F57" s="132">
        <v>567</v>
      </c>
      <c r="G57" s="132">
        <v>535</v>
      </c>
      <c r="H57" s="133">
        <v>542</v>
      </c>
    </row>
    <row r="58" spans="2:8" ht="45.75" customHeight="1" x14ac:dyDescent="0.15">
      <c r="B58" s="134"/>
      <c r="C58" s="1291" t="s">
        <v>581</v>
      </c>
      <c r="D58" s="1292"/>
      <c r="E58" s="1293"/>
      <c r="F58" s="135">
        <v>359</v>
      </c>
      <c r="G58" s="135">
        <v>318</v>
      </c>
      <c r="H58" s="136">
        <v>318</v>
      </c>
    </row>
    <row r="59" spans="2:8" ht="45.75" customHeight="1" x14ac:dyDescent="0.15">
      <c r="B59" s="134"/>
      <c r="C59" s="1291" t="s">
        <v>582</v>
      </c>
      <c r="D59" s="1292"/>
      <c r="E59" s="1293"/>
      <c r="F59" s="135">
        <v>166</v>
      </c>
      <c r="G59" s="135">
        <v>166</v>
      </c>
      <c r="H59" s="136">
        <v>166</v>
      </c>
    </row>
    <row r="60" spans="2:8" ht="45.75" customHeight="1" x14ac:dyDescent="0.15">
      <c r="B60" s="134"/>
      <c r="C60" s="1291" t="s">
        <v>583</v>
      </c>
      <c r="D60" s="1292"/>
      <c r="E60" s="1293"/>
      <c r="F60" s="135">
        <v>18</v>
      </c>
      <c r="G60" s="135">
        <v>27</v>
      </c>
      <c r="H60" s="136">
        <v>34</v>
      </c>
    </row>
    <row r="61" spans="2:8" ht="45.75" customHeight="1" x14ac:dyDescent="0.15">
      <c r="B61" s="134"/>
      <c r="C61" s="1291" t="s">
        <v>584</v>
      </c>
      <c r="D61" s="1292"/>
      <c r="E61" s="1293"/>
      <c r="F61" s="135">
        <v>22</v>
      </c>
      <c r="G61" s="135">
        <v>22</v>
      </c>
      <c r="H61" s="136">
        <v>22</v>
      </c>
    </row>
    <row r="62" spans="2:8" ht="45.75" customHeight="1" thickBot="1" x14ac:dyDescent="0.2">
      <c r="B62" s="137"/>
      <c r="C62" s="1294" t="s">
        <v>585</v>
      </c>
      <c r="D62" s="1295"/>
      <c r="E62" s="1296"/>
      <c r="F62" s="138">
        <v>0</v>
      </c>
      <c r="G62" s="138">
        <v>0</v>
      </c>
      <c r="H62" s="139">
        <v>1</v>
      </c>
    </row>
    <row r="63" spans="2:8" ht="52.5" customHeight="1" thickBot="1" x14ac:dyDescent="0.2">
      <c r="B63" s="140"/>
      <c r="C63" s="1297" t="s">
        <v>51</v>
      </c>
      <c r="D63" s="1297"/>
      <c r="E63" s="1298"/>
      <c r="F63" s="141">
        <v>1915</v>
      </c>
      <c r="G63" s="141">
        <v>1838</v>
      </c>
      <c r="H63" s="142">
        <v>2084</v>
      </c>
    </row>
    <row r="64" spans="2:8" ht="15" customHeight="1" x14ac:dyDescent="0.15"/>
    <row r="65" ht="0" hidden="1" customHeight="1" x14ac:dyDescent="0.15"/>
    <row r="66" ht="0" hidden="1" customHeight="1" x14ac:dyDescent="0.15"/>
  </sheetData>
  <sheetProtection algorithmName="SHA-512" hashValue="Bc84tjn38aHSl2Auwkt4lYLNoZFjUqg+6EUAEeBw9LSUrGQV/1sKhooxUPHC7zniG5e4zz6V3EAcjztNpabJ9Q==" saltValue="/zQYV8XmnREJF+Q/A+xu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594</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552</v>
      </c>
      <c r="BQ50" s="1310"/>
      <c r="BR50" s="1310"/>
      <c r="BS50" s="1310"/>
      <c r="BT50" s="1310"/>
      <c r="BU50" s="1310"/>
      <c r="BV50" s="1310"/>
      <c r="BW50" s="1310"/>
      <c r="BX50" s="1310" t="s">
        <v>553</v>
      </c>
      <c r="BY50" s="1310"/>
      <c r="BZ50" s="1310"/>
      <c r="CA50" s="1310"/>
      <c r="CB50" s="1310"/>
      <c r="CC50" s="1310"/>
      <c r="CD50" s="1310"/>
      <c r="CE50" s="1310"/>
      <c r="CF50" s="1310" t="s">
        <v>554</v>
      </c>
      <c r="CG50" s="1310"/>
      <c r="CH50" s="1310"/>
      <c r="CI50" s="1310"/>
      <c r="CJ50" s="1310"/>
      <c r="CK50" s="1310"/>
      <c r="CL50" s="1310"/>
      <c r="CM50" s="1310"/>
      <c r="CN50" s="1310" t="s">
        <v>555</v>
      </c>
      <c r="CO50" s="1310"/>
      <c r="CP50" s="1310"/>
      <c r="CQ50" s="1310"/>
      <c r="CR50" s="1310"/>
      <c r="CS50" s="1310"/>
      <c r="CT50" s="1310"/>
      <c r="CU50" s="1310"/>
      <c r="CV50" s="1310" t="s">
        <v>556</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595</v>
      </c>
      <c r="AO51" s="1308"/>
      <c r="AP51" s="1308"/>
      <c r="AQ51" s="1308"/>
      <c r="AR51" s="1308"/>
      <c r="AS51" s="1308"/>
      <c r="AT51" s="1308"/>
      <c r="AU51" s="1308"/>
      <c r="AV51" s="1308"/>
      <c r="AW51" s="1308"/>
      <c r="AX51" s="1308"/>
      <c r="AY51" s="1308"/>
      <c r="AZ51" s="1308"/>
      <c r="BA51" s="1308"/>
      <c r="BB51" s="1308" t="s">
        <v>596</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72.599999999999994</v>
      </c>
      <c r="BY51" s="1305"/>
      <c r="BZ51" s="1305"/>
      <c r="CA51" s="1305"/>
      <c r="CB51" s="1305"/>
      <c r="CC51" s="1305"/>
      <c r="CD51" s="1305"/>
      <c r="CE51" s="1305"/>
      <c r="CF51" s="1305">
        <v>83.5</v>
      </c>
      <c r="CG51" s="1305"/>
      <c r="CH51" s="1305"/>
      <c r="CI51" s="1305"/>
      <c r="CJ51" s="1305"/>
      <c r="CK51" s="1305"/>
      <c r="CL51" s="1305"/>
      <c r="CM51" s="1305"/>
      <c r="CN51" s="1305">
        <v>87</v>
      </c>
      <c r="CO51" s="1305"/>
      <c r="CP51" s="1305"/>
      <c r="CQ51" s="1305"/>
      <c r="CR51" s="1305"/>
      <c r="CS51" s="1305"/>
      <c r="CT51" s="1305"/>
      <c r="CU51" s="1305"/>
      <c r="CV51" s="1305">
        <v>78.599999999999994</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597</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48</v>
      </c>
      <c r="BY53" s="1305"/>
      <c r="BZ53" s="1305"/>
      <c r="CA53" s="1305"/>
      <c r="CB53" s="1305"/>
      <c r="CC53" s="1305"/>
      <c r="CD53" s="1305"/>
      <c r="CE53" s="1305"/>
      <c r="CF53" s="1305">
        <v>53</v>
      </c>
      <c r="CG53" s="1305"/>
      <c r="CH53" s="1305"/>
      <c r="CI53" s="1305"/>
      <c r="CJ53" s="1305"/>
      <c r="CK53" s="1305"/>
      <c r="CL53" s="1305"/>
      <c r="CM53" s="1305"/>
      <c r="CN53" s="1305">
        <v>54.6</v>
      </c>
      <c r="CO53" s="1305"/>
      <c r="CP53" s="1305"/>
      <c r="CQ53" s="1305"/>
      <c r="CR53" s="1305"/>
      <c r="CS53" s="1305"/>
      <c r="CT53" s="1305"/>
      <c r="CU53" s="1305"/>
      <c r="CV53" s="1305">
        <v>55.7</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598</v>
      </c>
      <c r="AO55" s="1310"/>
      <c r="AP55" s="1310"/>
      <c r="AQ55" s="1310"/>
      <c r="AR55" s="1310"/>
      <c r="AS55" s="1310"/>
      <c r="AT55" s="1310"/>
      <c r="AU55" s="1310"/>
      <c r="AV55" s="1310"/>
      <c r="AW55" s="1310"/>
      <c r="AX55" s="1310"/>
      <c r="AY55" s="1310"/>
      <c r="AZ55" s="1310"/>
      <c r="BA55" s="1310"/>
      <c r="BB55" s="1308" t="s">
        <v>596</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55.3</v>
      </c>
      <c r="BY57" s="1305"/>
      <c r="BZ57" s="1305"/>
      <c r="CA57" s="1305"/>
      <c r="CB57" s="1305"/>
      <c r="CC57" s="1305"/>
      <c r="CD57" s="1305"/>
      <c r="CE57" s="1305"/>
      <c r="CF57" s="1305">
        <v>56.3</v>
      </c>
      <c r="CG57" s="1305"/>
      <c r="CH57" s="1305"/>
      <c r="CI57" s="1305"/>
      <c r="CJ57" s="1305"/>
      <c r="CK57" s="1305"/>
      <c r="CL57" s="1305"/>
      <c r="CM57" s="1305"/>
      <c r="CN57" s="1305">
        <v>58.3</v>
      </c>
      <c r="CO57" s="1305"/>
      <c r="CP57" s="1305"/>
      <c r="CQ57" s="1305"/>
      <c r="CR57" s="1305"/>
      <c r="CS57" s="1305"/>
      <c r="CT57" s="1305"/>
      <c r="CU57" s="1305"/>
      <c r="CV57" s="1305">
        <v>59</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599</v>
      </c>
    </row>
    <row r="64" spans="1:109" x14ac:dyDescent="0.15">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594</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552</v>
      </c>
      <c r="BQ72" s="1310"/>
      <c r="BR72" s="1310"/>
      <c r="BS72" s="1310"/>
      <c r="BT72" s="1310"/>
      <c r="BU72" s="1310"/>
      <c r="BV72" s="1310"/>
      <c r="BW72" s="1310"/>
      <c r="BX72" s="1310" t="s">
        <v>553</v>
      </c>
      <c r="BY72" s="1310"/>
      <c r="BZ72" s="1310"/>
      <c r="CA72" s="1310"/>
      <c r="CB72" s="1310"/>
      <c r="CC72" s="1310"/>
      <c r="CD72" s="1310"/>
      <c r="CE72" s="1310"/>
      <c r="CF72" s="1310" t="s">
        <v>554</v>
      </c>
      <c r="CG72" s="1310"/>
      <c r="CH72" s="1310"/>
      <c r="CI72" s="1310"/>
      <c r="CJ72" s="1310"/>
      <c r="CK72" s="1310"/>
      <c r="CL72" s="1310"/>
      <c r="CM72" s="1310"/>
      <c r="CN72" s="1310" t="s">
        <v>555</v>
      </c>
      <c r="CO72" s="1310"/>
      <c r="CP72" s="1310"/>
      <c r="CQ72" s="1310"/>
      <c r="CR72" s="1310"/>
      <c r="CS72" s="1310"/>
      <c r="CT72" s="1310"/>
      <c r="CU72" s="1310"/>
      <c r="CV72" s="1310" t="s">
        <v>556</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595</v>
      </c>
      <c r="AO73" s="1308"/>
      <c r="AP73" s="1308"/>
      <c r="AQ73" s="1308"/>
      <c r="AR73" s="1308"/>
      <c r="AS73" s="1308"/>
      <c r="AT73" s="1308"/>
      <c r="AU73" s="1308"/>
      <c r="AV73" s="1308"/>
      <c r="AW73" s="1308"/>
      <c r="AX73" s="1308"/>
      <c r="AY73" s="1308"/>
      <c r="AZ73" s="1308"/>
      <c r="BA73" s="1308"/>
      <c r="BB73" s="1308" t="s">
        <v>596</v>
      </c>
      <c r="BC73" s="1308"/>
      <c r="BD73" s="1308"/>
      <c r="BE73" s="1308"/>
      <c r="BF73" s="1308"/>
      <c r="BG73" s="1308"/>
      <c r="BH73" s="1308"/>
      <c r="BI73" s="1308"/>
      <c r="BJ73" s="1308"/>
      <c r="BK73" s="1308"/>
      <c r="BL73" s="1308"/>
      <c r="BM73" s="1308"/>
      <c r="BN73" s="1308"/>
      <c r="BO73" s="1308"/>
      <c r="BP73" s="1305">
        <v>68.5</v>
      </c>
      <c r="BQ73" s="1305"/>
      <c r="BR73" s="1305"/>
      <c r="BS73" s="1305"/>
      <c r="BT73" s="1305"/>
      <c r="BU73" s="1305"/>
      <c r="BV73" s="1305"/>
      <c r="BW73" s="1305"/>
      <c r="BX73" s="1305">
        <v>72.599999999999994</v>
      </c>
      <c r="BY73" s="1305"/>
      <c r="BZ73" s="1305"/>
      <c r="CA73" s="1305"/>
      <c r="CB73" s="1305"/>
      <c r="CC73" s="1305"/>
      <c r="CD73" s="1305"/>
      <c r="CE73" s="1305"/>
      <c r="CF73" s="1305">
        <v>83.5</v>
      </c>
      <c r="CG73" s="1305"/>
      <c r="CH73" s="1305"/>
      <c r="CI73" s="1305"/>
      <c r="CJ73" s="1305"/>
      <c r="CK73" s="1305"/>
      <c r="CL73" s="1305"/>
      <c r="CM73" s="1305"/>
      <c r="CN73" s="1305">
        <v>87</v>
      </c>
      <c r="CO73" s="1305"/>
      <c r="CP73" s="1305"/>
      <c r="CQ73" s="1305"/>
      <c r="CR73" s="1305"/>
      <c r="CS73" s="1305"/>
      <c r="CT73" s="1305"/>
      <c r="CU73" s="1305"/>
      <c r="CV73" s="1305">
        <v>78.599999999999994</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601</v>
      </c>
      <c r="BC75" s="1308"/>
      <c r="BD75" s="1308"/>
      <c r="BE75" s="1308"/>
      <c r="BF75" s="1308"/>
      <c r="BG75" s="1308"/>
      <c r="BH75" s="1308"/>
      <c r="BI75" s="1308"/>
      <c r="BJ75" s="1308"/>
      <c r="BK75" s="1308"/>
      <c r="BL75" s="1308"/>
      <c r="BM75" s="1308"/>
      <c r="BN75" s="1308"/>
      <c r="BO75" s="1308"/>
      <c r="BP75" s="1305">
        <v>10.1</v>
      </c>
      <c r="BQ75" s="1305"/>
      <c r="BR75" s="1305"/>
      <c r="BS75" s="1305"/>
      <c r="BT75" s="1305"/>
      <c r="BU75" s="1305"/>
      <c r="BV75" s="1305"/>
      <c r="BW75" s="1305"/>
      <c r="BX75" s="1305">
        <v>9.3000000000000007</v>
      </c>
      <c r="BY75" s="1305"/>
      <c r="BZ75" s="1305"/>
      <c r="CA75" s="1305"/>
      <c r="CB75" s="1305"/>
      <c r="CC75" s="1305"/>
      <c r="CD75" s="1305"/>
      <c r="CE75" s="1305"/>
      <c r="CF75" s="1305">
        <v>9</v>
      </c>
      <c r="CG75" s="1305"/>
      <c r="CH75" s="1305"/>
      <c r="CI75" s="1305"/>
      <c r="CJ75" s="1305"/>
      <c r="CK75" s="1305"/>
      <c r="CL75" s="1305"/>
      <c r="CM75" s="1305"/>
      <c r="CN75" s="1305">
        <v>8.9</v>
      </c>
      <c r="CO75" s="1305"/>
      <c r="CP75" s="1305"/>
      <c r="CQ75" s="1305"/>
      <c r="CR75" s="1305"/>
      <c r="CS75" s="1305"/>
      <c r="CT75" s="1305"/>
      <c r="CU75" s="1305"/>
      <c r="CV75" s="1305">
        <v>9.6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598</v>
      </c>
      <c r="AO77" s="1310"/>
      <c r="AP77" s="1310"/>
      <c r="AQ77" s="1310"/>
      <c r="AR77" s="1310"/>
      <c r="AS77" s="1310"/>
      <c r="AT77" s="1310"/>
      <c r="AU77" s="1310"/>
      <c r="AV77" s="1310"/>
      <c r="AW77" s="1310"/>
      <c r="AX77" s="1310"/>
      <c r="AY77" s="1310"/>
      <c r="AZ77" s="1310"/>
      <c r="BA77" s="1310"/>
      <c r="BB77" s="1308" t="s">
        <v>596</v>
      </c>
      <c r="BC77" s="1308"/>
      <c r="BD77" s="1308"/>
      <c r="BE77" s="1308"/>
      <c r="BF77" s="1308"/>
      <c r="BG77" s="1308"/>
      <c r="BH77" s="1308"/>
      <c r="BI77" s="1308"/>
      <c r="BJ77" s="1308"/>
      <c r="BK77" s="1308"/>
      <c r="BL77" s="1308"/>
      <c r="BM77" s="1308"/>
      <c r="BN77" s="1308"/>
      <c r="BO77" s="1308"/>
      <c r="BP77" s="1305">
        <v>54</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601</v>
      </c>
      <c r="BC79" s="1308"/>
      <c r="BD79" s="1308"/>
      <c r="BE79" s="1308"/>
      <c r="BF79" s="1308"/>
      <c r="BG79" s="1308"/>
      <c r="BH79" s="1308"/>
      <c r="BI79" s="1308"/>
      <c r="BJ79" s="1308"/>
      <c r="BK79" s="1308"/>
      <c r="BL79" s="1308"/>
      <c r="BM79" s="1308"/>
      <c r="BN79" s="1308"/>
      <c r="BO79" s="1308"/>
      <c r="BP79" s="1305">
        <v>11.5</v>
      </c>
      <c r="BQ79" s="1305"/>
      <c r="BR79" s="1305"/>
      <c r="BS79" s="1305"/>
      <c r="BT79" s="1305"/>
      <c r="BU79" s="1305"/>
      <c r="BV79" s="1305"/>
      <c r="BW79" s="1305"/>
      <c r="BX79" s="1305">
        <v>8.6</v>
      </c>
      <c r="BY79" s="1305"/>
      <c r="BZ79" s="1305"/>
      <c r="CA79" s="1305"/>
      <c r="CB79" s="1305"/>
      <c r="CC79" s="1305"/>
      <c r="CD79" s="1305"/>
      <c r="CE79" s="1305"/>
      <c r="CF79" s="1305">
        <v>8.5</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RW1EZyhC8yI6cCvrudNU01bfvZLqt8ohQaqKsbhC22Y/eKR9OfGbKruIIiBS2s+X6XZiFggrJDphGB697Yceg==" saltValue="I31zIYPZYxbTqtl/Y8A4o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JlaeGEGYYVnl4pKjMpENraSxewf9KKegOJSE0ZqeYdOPztt6UCVlQ87To5tnoZ1qmunVz2rqBo7HkC62dCsuw==" saltValue="aoE4Fm1WmqLxBiABSMCZ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wr1aCGJy0SEWocuQFTs1M2Ax9P/nP0UXQZpAsfaOPZSUVO/uWFN4A7S6Gc4Fz8jBuqvzsk2UIcdO1OUx0Rpew==" saltValue="TKEy6ZF+MD3FbHKG3CvJ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166795</v>
      </c>
      <c r="E3" s="161"/>
      <c r="F3" s="162">
        <v>132212</v>
      </c>
      <c r="G3" s="163"/>
      <c r="H3" s="164"/>
    </row>
    <row r="4" spans="1:8" x14ac:dyDescent="0.15">
      <c r="A4" s="165"/>
      <c r="B4" s="166"/>
      <c r="C4" s="167"/>
      <c r="D4" s="168">
        <v>89658</v>
      </c>
      <c r="E4" s="169"/>
      <c r="F4" s="170">
        <v>67114</v>
      </c>
      <c r="G4" s="171"/>
      <c r="H4" s="172"/>
    </row>
    <row r="5" spans="1:8" x14ac:dyDescent="0.15">
      <c r="A5" s="153" t="s">
        <v>544</v>
      </c>
      <c r="B5" s="158"/>
      <c r="C5" s="159"/>
      <c r="D5" s="160">
        <v>127180</v>
      </c>
      <c r="E5" s="161"/>
      <c r="F5" s="162">
        <v>162193</v>
      </c>
      <c r="G5" s="163"/>
      <c r="H5" s="164"/>
    </row>
    <row r="6" spans="1:8" x14ac:dyDescent="0.15">
      <c r="A6" s="165"/>
      <c r="B6" s="166"/>
      <c r="C6" s="167"/>
      <c r="D6" s="168">
        <v>60779</v>
      </c>
      <c r="E6" s="169"/>
      <c r="F6" s="170">
        <v>79985</v>
      </c>
      <c r="G6" s="171"/>
      <c r="H6" s="172"/>
    </row>
    <row r="7" spans="1:8" x14ac:dyDescent="0.15">
      <c r="A7" s="153" t="s">
        <v>545</v>
      </c>
      <c r="B7" s="158"/>
      <c r="C7" s="159"/>
      <c r="D7" s="160">
        <v>95090</v>
      </c>
      <c r="E7" s="161"/>
      <c r="F7" s="162">
        <v>168868</v>
      </c>
      <c r="G7" s="163"/>
      <c r="H7" s="164"/>
    </row>
    <row r="8" spans="1:8" x14ac:dyDescent="0.15">
      <c r="A8" s="165"/>
      <c r="B8" s="166"/>
      <c r="C8" s="167"/>
      <c r="D8" s="168">
        <v>74936</v>
      </c>
      <c r="E8" s="169"/>
      <c r="F8" s="170">
        <v>79360</v>
      </c>
      <c r="G8" s="171"/>
      <c r="H8" s="172"/>
    </row>
    <row r="9" spans="1:8" x14ac:dyDescent="0.15">
      <c r="A9" s="153" t="s">
        <v>546</v>
      </c>
      <c r="B9" s="158"/>
      <c r="C9" s="159"/>
      <c r="D9" s="160">
        <v>95643</v>
      </c>
      <c r="E9" s="161"/>
      <c r="F9" s="162">
        <v>202870</v>
      </c>
      <c r="G9" s="163"/>
      <c r="H9" s="164"/>
    </row>
    <row r="10" spans="1:8" x14ac:dyDescent="0.15">
      <c r="A10" s="165"/>
      <c r="B10" s="166"/>
      <c r="C10" s="167"/>
      <c r="D10" s="168">
        <v>64345</v>
      </c>
      <c r="E10" s="169"/>
      <c r="F10" s="170">
        <v>79735</v>
      </c>
      <c r="G10" s="171"/>
      <c r="H10" s="172"/>
    </row>
    <row r="11" spans="1:8" x14ac:dyDescent="0.15">
      <c r="A11" s="153" t="s">
        <v>547</v>
      </c>
      <c r="B11" s="158"/>
      <c r="C11" s="159"/>
      <c r="D11" s="160">
        <v>110751</v>
      </c>
      <c r="E11" s="161"/>
      <c r="F11" s="162">
        <v>167497</v>
      </c>
      <c r="G11" s="163"/>
      <c r="H11" s="164"/>
    </row>
    <row r="12" spans="1:8" x14ac:dyDescent="0.15">
      <c r="A12" s="165"/>
      <c r="B12" s="166"/>
      <c r="C12" s="173"/>
      <c r="D12" s="168">
        <v>80334</v>
      </c>
      <c r="E12" s="169"/>
      <c r="F12" s="170">
        <v>82571</v>
      </c>
      <c r="G12" s="171"/>
      <c r="H12" s="172"/>
    </row>
    <row r="13" spans="1:8" x14ac:dyDescent="0.15">
      <c r="A13" s="153"/>
      <c r="B13" s="158"/>
      <c r="C13" s="174"/>
      <c r="D13" s="175">
        <v>119092</v>
      </c>
      <c r="E13" s="176"/>
      <c r="F13" s="177">
        <v>166728</v>
      </c>
      <c r="G13" s="178"/>
      <c r="H13" s="164"/>
    </row>
    <row r="14" spans="1:8" x14ac:dyDescent="0.15">
      <c r="A14" s="165"/>
      <c r="B14" s="166"/>
      <c r="C14" s="167"/>
      <c r="D14" s="168">
        <v>74010</v>
      </c>
      <c r="E14" s="169"/>
      <c r="F14" s="170">
        <v>77753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4.8099999999999996</v>
      </c>
      <c r="C19" s="179">
        <f>ROUND(VALUE(SUBSTITUTE(実質収支比率等に係る経年分析!G$48,"▲","-")),2)</f>
        <v>5.59</v>
      </c>
      <c r="D19" s="179">
        <f>ROUND(VALUE(SUBSTITUTE(実質収支比率等に係る経年分析!H$48,"▲","-")),2)</f>
        <v>8.5</v>
      </c>
      <c r="E19" s="179">
        <f>ROUND(VALUE(SUBSTITUTE(実質収支比率等に係る経年分析!I$48,"▲","-")),2)</f>
        <v>12.31</v>
      </c>
      <c r="F19" s="179">
        <f>ROUND(VALUE(SUBSTITUTE(実質収支比率等に係る経年分析!J$48,"▲","-")),2)</f>
        <v>7.14</v>
      </c>
    </row>
    <row r="20" spans="1:11" x14ac:dyDescent="0.15">
      <c r="A20" s="179" t="s">
        <v>55</v>
      </c>
      <c r="B20" s="179">
        <f>ROUND(VALUE(SUBSTITUTE(実質収支比率等に係る経年分析!F$47,"▲","-")),2)</f>
        <v>40.11</v>
      </c>
      <c r="C20" s="179">
        <f>ROUND(VALUE(SUBSTITUTE(実質収支比率等に係る経年分析!G$47,"▲","-")),2)</f>
        <v>41.55</v>
      </c>
      <c r="D20" s="179">
        <f>ROUND(VALUE(SUBSTITUTE(実質収支比率等に係る経年分析!H$47,"▲","-")),2)</f>
        <v>33.049999999999997</v>
      </c>
      <c r="E20" s="179">
        <f>ROUND(VALUE(SUBSTITUTE(実質収支比率等に係る経年分析!I$47,"▲","-")),2)</f>
        <v>31.92</v>
      </c>
      <c r="F20" s="179">
        <f>ROUND(VALUE(SUBSTITUTE(実質収支比率等に係る経年分析!J$47,"▲","-")),2)</f>
        <v>38.659999999999997</v>
      </c>
    </row>
    <row r="21" spans="1:11" x14ac:dyDescent="0.15">
      <c r="A21" s="179" t="s">
        <v>56</v>
      </c>
      <c r="B21" s="179">
        <f>IF(ISNUMBER(VALUE(SUBSTITUTE(実質収支比率等に係る経年分析!F$49,"▲","-"))),ROUND(VALUE(SUBSTITUTE(実質収支比率等に係る経年分析!F$49,"▲","-")),2),NA())</f>
        <v>-1.85</v>
      </c>
      <c r="C21" s="179">
        <f>IF(ISNUMBER(VALUE(SUBSTITUTE(実質収支比率等に係る経年分析!G$49,"▲","-"))),ROUND(VALUE(SUBSTITUTE(実質収支比率等に係る経年分析!G$49,"▲","-")),2),NA())</f>
        <v>3.26</v>
      </c>
      <c r="D21" s="179">
        <f>IF(ISNUMBER(VALUE(SUBSTITUTE(実質収支比率等に係る経年分析!H$49,"▲","-"))),ROUND(VALUE(SUBSTITUTE(実質収支比率等に係る経年分析!H$49,"▲","-")),2),NA())</f>
        <v>-6.23</v>
      </c>
      <c r="E21" s="179">
        <f>IF(ISNUMBER(VALUE(SUBSTITUTE(実質収支比率等に係る経年分析!I$49,"▲","-"))),ROUND(VALUE(SUBSTITUTE(実質収支比率等に係る経年分析!I$49,"▲","-")),2),NA())</f>
        <v>2.78</v>
      </c>
      <c r="F21" s="179">
        <f>IF(ISNUMBER(VALUE(SUBSTITUTE(実質収支比率等に係る経年分析!J$49,"▲","-"))),ROUND(VALUE(SUBSTITUTE(実質収支比率等に係る経年分析!J$49,"▲","-")),2),NA())</f>
        <v>0.9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0.11</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0.55000000000000004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4.8099999999999996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8.49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7.14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27.38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24.3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23.53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23.48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24.2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556</v>
      </c>
      <c r="E42" s="181"/>
      <c r="F42" s="181"/>
      <c r="G42" s="181">
        <f>'実質公債費比率（分子）の構造'!L$52</f>
        <v>560</v>
      </c>
      <c r="H42" s="181"/>
      <c r="I42" s="181"/>
      <c r="J42" s="181">
        <f>'実質公債費比率（分子）の構造'!M$52</f>
        <v>554</v>
      </c>
      <c r="K42" s="181"/>
      <c r="L42" s="181"/>
      <c r="M42" s="181">
        <f>'実質公債費比率（分子）の構造'!N$52</f>
        <v>598</v>
      </c>
      <c r="N42" s="181"/>
      <c r="O42" s="181"/>
      <c r="P42" s="181">
        <f>'実質公債費比率（分子）の構造'!O$52</f>
        <v>608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8</v>
      </c>
      <c r="C44" s="181"/>
      <c r="D44" s="181"/>
      <c r="E44" s="181">
        <f>'実質公債費比率（分子）の構造'!L$50</f>
        <v>3</v>
      </c>
      <c r="F44" s="181"/>
      <c r="G44" s="181"/>
      <c r="H44" s="181">
        <f>'実質公債費比率（分子）の構造'!M$50</f>
        <v>3</v>
      </c>
      <c r="I44" s="181"/>
      <c r="J44" s="181"/>
      <c r="K44" s="181">
        <f>'実質公債費比率（分子）の構造'!N$50</f>
        <v>2</v>
      </c>
      <c r="L44" s="181"/>
      <c r="M44" s="181"/>
      <c r="N44" s="181">
        <f>'実質公債費比率（分子）の構造'!O$50</f>
        <v>2</v>
      </c>
      <c r="O44" s="181"/>
      <c r="P44" s="181"/>
    </row>
    <row r="45" spans="1:16" x14ac:dyDescent="0.15">
      <c r="A45" s="181" t="s">
        <v>66</v>
      </c>
      <c r="B45" s="181">
        <f>'実質公債費比率（分子）の構造'!K$49</f>
        <v>3</v>
      </c>
      <c r="C45" s="181"/>
      <c r="D45" s="181"/>
      <c r="E45" s="181">
        <f>'実質公債費比率（分子）の構造'!L$49</f>
        <v>4</v>
      </c>
      <c r="F45" s="181"/>
      <c r="G45" s="181"/>
      <c r="H45" s="181">
        <f>'実質公債費比率（分子）の構造'!M$49</f>
        <v>4</v>
      </c>
      <c r="I45" s="181"/>
      <c r="J45" s="181"/>
      <c r="K45" s="181">
        <f>'実質公債費比率（分子）の構造'!N$49</f>
        <v>18</v>
      </c>
      <c r="L45" s="181"/>
      <c r="M45" s="181"/>
      <c r="N45" s="181">
        <f>'実質公債費比率（分子）の構造'!O$49</f>
        <v>23</v>
      </c>
      <c r="O45" s="181"/>
      <c r="P45" s="181"/>
    </row>
    <row r="46" spans="1:16" x14ac:dyDescent="0.15">
      <c r="A46" s="181" t="s">
        <v>67</v>
      </c>
      <c r="B46" s="181">
        <f>'実質公債費比率（分子）の構造'!K$48</f>
        <v>165</v>
      </c>
      <c r="C46" s="181"/>
      <c r="D46" s="181"/>
      <c r="E46" s="181">
        <f>'実質公債費比率（分子）の構造'!L$48</f>
        <v>169</v>
      </c>
      <c r="F46" s="181"/>
      <c r="G46" s="181"/>
      <c r="H46" s="181">
        <f>'実質公債費比率（分子）の構造'!M$48</f>
        <v>172</v>
      </c>
      <c r="I46" s="181"/>
      <c r="J46" s="181"/>
      <c r="K46" s="181">
        <f>'実質公債費比率（分子）の構造'!N$48</f>
        <v>178</v>
      </c>
      <c r="L46" s="181"/>
      <c r="M46" s="181"/>
      <c r="N46" s="181">
        <f>'実質公債費比率（分子）の構造'!O$48</f>
        <v>168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713</v>
      </c>
      <c r="C49" s="181"/>
      <c r="D49" s="181"/>
      <c r="E49" s="181">
        <f>'実質公債費比率（分子）の構造'!L$45</f>
        <v>669</v>
      </c>
      <c r="F49" s="181"/>
      <c r="G49" s="181"/>
      <c r="H49" s="181">
        <f>'実質公債費比率（分子）の構造'!M$45</f>
        <v>668</v>
      </c>
      <c r="I49" s="181"/>
      <c r="J49" s="181"/>
      <c r="K49" s="181">
        <f>'実質公債費比率（分子）の構造'!N$45</f>
        <v>728</v>
      </c>
      <c r="L49" s="181"/>
      <c r="M49" s="181"/>
      <c r="N49" s="181">
        <f>'実質公債費比率（分子）の構造'!O$45</f>
        <v>754</v>
      </c>
      <c r="O49" s="181"/>
      <c r="P49" s="181"/>
    </row>
    <row r="50" spans="1:16" x14ac:dyDescent="0.15">
      <c r="A50" s="181" t="s">
        <v>71</v>
      </c>
      <c r="B50" s="181" t="e">
        <f>NA()</f>
        <v>#N/A</v>
      </c>
      <c r="C50" s="181">
        <f>IF(ISNUMBER('実質公債費比率（分子）の構造'!K$53),'実質公債費比率（分子）の構造'!K$53,NA())</f>
        <v>333</v>
      </c>
      <c r="D50" s="181" t="e">
        <f>NA()</f>
        <v>#N/A</v>
      </c>
      <c r="E50" s="181" t="e">
        <f>NA()</f>
        <v>#N/A</v>
      </c>
      <c r="F50" s="181">
        <f>IF(ISNUMBER('実質公債費比率（分子）の構造'!L$53),'実質公債費比率（分子）の構造'!L$53,NA())</f>
        <v>285</v>
      </c>
      <c r="G50" s="181" t="e">
        <f>NA()</f>
        <v>#N/A</v>
      </c>
      <c r="H50" s="181" t="e">
        <f>NA()</f>
        <v>#N/A</v>
      </c>
      <c r="I50" s="181">
        <f>IF(ISNUMBER('実質公債費比率（分子）の構造'!M$53),'実質公債費比率（分子）の構造'!M$53,NA())</f>
        <v>293</v>
      </c>
      <c r="J50" s="181" t="e">
        <f>NA()</f>
        <v>#N/A</v>
      </c>
      <c r="K50" s="181" t="e">
        <f>NA()</f>
        <v>#N/A</v>
      </c>
      <c r="L50" s="181">
        <f>IF(ISNUMBER('実質公債費比率（分子）の構造'!N$53),'実質公債費比率（分子）の構造'!N$53,NA())</f>
        <v>328</v>
      </c>
      <c r="M50" s="181" t="e">
        <f>NA()</f>
        <v>#N/A</v>
      </c>
      <c r="N50" s="181" t="e">
        <f>NA()</f>
        <v>#N/A</v>
      </c>
      <c r="O50" s="181">
        <f>IF(ISNUMBER('実質公債費比率（分子）の構造'!O$53),'実質公債費比率（分子）の構造'!O$53,NA())</f>
        <v>339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5883</v>
      </c>
      <c r="E56" s="180"/>
      <c r="F56" s="180"/>
      <c r="G56" s="180">
        <f>'将来負担比率（分子）の構造'!J$52</f>
        <v>5933</v>
      </c>
      <c r="H56" s="180"/>
      <c r="I56" s="180"/>
      <c r="J56" s="180">
        <f>'将来負担比率（分子）の構造'!K$52</f>
        <v>6160</v>
      </c>
      <c r="K56" s="180"/>
      <c r="L56" s="180"/>
      <c r="M56" s="180">
        <f>'将来負担比率（分子）の構造'!L$52</f>
        <v>6235</v>
      </c>
      <c r="N56" s="180"/>
      <c r="O56" s="180"/>
      <c r="P56" s="180">
        <f>'将来負担比率（分子）の構造'!M$52</f>
        <v>6327</v>
      </c>
    </row>
    <row r="57" spans="1:16" x14ac:dyDescent="0.15">
      <c r="A57" s="180" t="s">
        <v>42</v>
      </c>
      <c r="B57" s="180"/>
      <c r="C57" s="180"/>
      <c r="D57" s="180">
        <f>'将来負担比率（分子）の構造'!I$51</f>
        <v>65</v>
      </c>
      <c r="E57" s="180"/>
      <c r="F57" s="180"/>
      <c r="G57" s="180">
        <f>'将来負担比率（分子）の構造'!J$51</f>
        <v>26</v>
      </c>
      <c r="H57" s="180"/>
      <c r="I57" s="180"/>
      <c r="J57" s="180">
        <f>'将来負担比率（分子）の構造'!K$51</f>
        <v>14</v>
      </c>
      <c r="K57" s="180"/>
      <c r="L57" s="180"/>
      <c r="M57" s="180">
        <f>'将来負担比率（分子）の構造'!L$51</f>
        <v>12</v>
      </c>
      <c r="N57" s="180"/>
      <c r="O57" s="180"/>
      <c r="P57" s="180">
        <f>'将来負担比率（分子）の構造'!M$51</f>
        <v>20</v>
      </c>
    </row>
    <row r="58" spans="1:16" x14ac:dyDescent="0.15">
      <c r="A58" s="180" t="s">
        <v>41</v>
      </c>
      <c r="B58" s="180"/>
      <c r="C58" s="180"/>
      <c r="D58" s="180">
        <f>'将来負担比率（分子）の構造'!I$50</f>
        <v>2362</v>
      </c>
      <c r="E58" s="180"/>
      <c r="F58" s="180"/>
      <c r="G58" s="180">
        <f>'将来負担比率（分子）の構造'!J$50</f>
        <v>2452</v>
      </c>
      <c r="H58" s="180"/>
      <c r="I58" s="180"/>
      <c r="J58" s="180">
        <f>'将来負担比率（分子）の構造'!K$50</f>
        <v>2072</v>
      </c>
      <c r="K58" s="180"/>
      <c r="L58" s="180"/>
      <c r="M58" s="180">
        <f>'将来負担比率（分子）の構造'!L$50</f>
        <v>2018</v>
      </c>
      <c r="N58" s="180"/>
      <c r="O58" s="180"/>
      <c r="P58" s="180">
        <f>'将来負担比率（分子）の構造'!M$50</f>
        <v>2297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1046</v>
      </c>
      <c r="C62" s="180"/>
      <c r="D62" s="180"/>
      <c r="E62" s="180">
        <f>'将来負担比率（分子）の構造'!J$45</f>
        <v>968</v>
      </c>
      <c r="F62" s="180"/>
      <c r="G62" s="180"/>
      <c r="H62" s="180">
        <f>'将来負担比率（分子）の構造'!K$45</f>
        <v>919</v>
      </c>
      <c r="I62" s="180"/>
      <c r="J62" s="180"/>
      <c r="K62" s="180">
        <f>'将来負担比率（分子）の構造'!L$45</f>
        <v>874</v>
      </c>
      <c r="L62" s="180"/>
      <c r="M62" s="180"/>
      <c r="N62" s="180">
        <f>'将来負担比率（分子）の構造'!M$45</f>
        <v>816</v>
      </c>
      <c r="O62" s="180"/>
      <c r="P62" s="180"/>
    </row>
    <row r="63" spans="1:16" x14ac:dyDescent="0.15">
      <c r="A63" s="180" t="s">
        <v>34</v>
      </c>
      <c r="B63" s="180">
        <f>'将来負担比率（分子）の構造'!I$44</f>
        <v>16</v>
      </c>
      <c r="C63" s="180"/>
      <c r="D63" s="180"/>
      <c r="E63" s="180">
        <f>'将来負担比率（分子）の構造'!J$44</f>
        <v>220</v>
      </c>
      <c r="F63" s="180"/>
      <c r="G63" s="180"/>
      <c r="H63" s="180">
        <f>'将来負担比率（分子）の構造'!K$44</f>
        <v>217</v>
      </c>
      <c r="I63" s="180"/>
      <c r="J63" s="180"/>
      <c r="K63" s="180">
        <f>'将来負担比率（分子）の構造'!L$44</f>
        <v>199</v>
      </c>
      <c r="L63" s="180"/>
      <c r="M63" s="180"/>
      <c r="N63" s="180">
        <f>'将来負担比率（分子）の構造'!M$44</f>
        <v>176</v>
      </c>
      <c r="O63" s="180"/>
      <c r="P63" s="180"/>
    </row>
    <row r="64" spans="1:16" x14ac:dyDescent="0.15">
      <c r="A64" s="180" t="s">
        <v>33</v>
      </c>
      <c r="B64" s="180">
        <f>'将来負担比率（分子）の構造'!I$43</f>
        <v>2586</v>
      </c>
      <c r="C64" s="180"/>
      <c r="D64" s="180"/>
      <c r="E64" s="180">
        <f>'将来負担比率（分子）の構造'!J$43</f>
        <v>2581</v>
      </c>
      <c r="F64" s="180"/>
      <c r="G64" s="180"/>
      <c r="H64" s="180">
        <f>'将来負担比率（分子）の構造'!K$43</f>
        <v>2566</v>
      </c>
      <c r="I64" s="180"/>
      <c r="J64" s="180"/>
      <c r="K64" s="180">
        <f>'将来負担比率（分子）の構造'!L$43</f>
        <v>2559</v>
      </c>
      <c r="L64" s="180"/>
      <c r="M64" s="180"/>
      <c r="N64" s="180">
        <f>'将来負担比率（分子）の構造'!M$43</f>
        <v>2506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6941</v>
      </c>
      <c r="C66" s="180"/>
      <c r="D66" s="180"/>
      <c r="E66" s="180">
        <f>'将来負担比率（分子）の構造'!J$41</f>
        <v>7122</v>
      </c>
      <c r="F66" s="180"/>
      <c r="G66" s="180"/>
      <c r="H66" s="180">
        <f>'将来負担比率（分子）の構造'!K$41</f>
        <v>7356</v>
      </c>
      <c r="I66" s="180"/>
      <c r="J66" s="180"/>
      <c r="K66" s="180">
        <f>'将来負担比率（分子）の構造'!L$41</f>
        <v>7533</v>
      </c>
      <c r="L66" s="180"/>
      <c r="M66" s="180"/>
      <c r="N66" s="180">
        <f>'将来負担比率（分子）の構造'!M$41</f>
        <v>7714</v>
      </c>
      <c r="O66" s="180"/>
      <c r="P66" s="180"/>
    </row>
    <row r="67" spans="1:16" x14ac:dyDescent="0.15">
      <c r="A67" s="180" t="s">
        <v>75</v>
      </c>
      <c r="B67" s="180" t="e">
        <f>NA()</f>
        <v>#N/A</v>
      </c>
      <c r="C67" s="180">
        <f>IF(ISNUMBER('将来負担比率（分子）の構造'!I$53), IF('将来負担比率（分子）の構造'!I$53 &lt; 0, 0, '将来負担比率（分子）の構造'!I$53), NA())</f>
        <v>2280</v>
      </c>
      <c r="D67" s="180" t="e">
        <f>NA()</f>
        <v>#N/A</v>
      </c>
      <c r="E67" s="180" t="e">
        <f>NA()</f>
        <v>#N/A</v>
      </c>
      <c r="F67" s="180">
        <f>IF(ISNUMBER('将来負担比率（分子）の構造'!J$53), IF('将来負担比率（分子）の構造'!J$53 &lt; 0, 0, '将来負担比率（分子）の構造'!J$53), NA())</f>
        <v>2479</v>
      </c>
      <c r="G67" s="180" t="e">
        <f>NA()</f>
        <v>#N/A</v>
      </c>
      <c r="H67" s="180" t="e">
        <f>NA()</f>
        <v>#N/A</v>
      </c>
      <c r="I67" s="180">
        <f>IF(ISNUMBER('将来負担比率（分子）の構造'!K$53), IF('将来負担比率（分子）の構造'!K$53 &lt; 0, 0, '将来負担比率（分子）の構造'!K$53), NA())</f>
        <v>2812</v>
      </c>
      <c r="J67" s="180" t="e">
        <f>NA()</f>
        <v>#N/A</v>
      </c>
      <c r="K67" s="180" t="e">
        <f>NA()</f>
        <v>#N/A</v>
      </c>
      <c r="L67" s="180">
        <f>IF(ISNUMBER('将来負担比率（分子）の構造'!L$53), IF('将来負担比率（分子）の構造'!L$53 &lt; 0, 0, '将来負担比率（分子）の構造'!L$53), NA())</f>
        <v>2900</v>
      </c>
      <c r="M67" s="180" t="e">
        <f>NA()</f>
        <v>#N/A</v>
      </c>
      <c r="N67" s="180" t="e">
        <f>NA()</f>
        <v>#N/A</v>
      </c>
      <c r="O67" s="180">
        <f>IF(ISNUMBER('将来負担比率（分子）の構造'!M$53), IF('将来負担比率（分子）の構造'!M$53 &lt; 0, 0, '将来負担比率（分子）の構造'!M$53), NA())</f>
        <v>2568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1295</v>
      </c>
      <c r="C72" s="184">
        <f>基金残高に係る経年分析!G55</f>
        <v>1254</v>
      </c>
      <c r="D72" s="184">
        <f>基金残高に係る経年分析!H55</f>
        <v>1496</v>
      </c>
    </row>
    <row r="73" spans="1:16" x14ac:dyDescent="0.15">
      <c r="A73" s="183" t="s">
        <v>78</v>
      </c>
      <c r="B73" s="184">
        <f>基金残高に係る経年分析!F56</f>
        <v>53</v>
      </c>
      <c r="C73" s="184">
        <f>基金残高に係る経年分析!G56</f>
        <v>50</v>
      </c>
      <c r="D73" s="184">
        <f>基金残高に係る経年分析!H56</f>
        <v>46</v>
      </c>
    </row>
    <row r="74" spans="1:16" x14ac:dyDescent="0.15">
      <c r="A74" s="183" t="s">
        <v>79</v>
      </c>
      <c r="B74" s="184">
        <f>基金残高に係る経年分析!F57</f>
        <v>567</v>
      </c>
      <c r="C74" s="184">
        <f>基金残高に係る経年分析!G57</f>
        <v>535</v>
      </c>
      <c r="D74" s="184">
        <f>基金残高に係る経年分析!H57</f>
        <v>542</v>
      </c>
    </row>
  </sheetData>
  <sheetProtection algorithmName="SHA-512" hashValue="pRDDFNhZtYrrCSBvsjQHEbnNw+rS0ojuJALe/PvqzkYAfu81RorhIcOjZzY33mgB4AtVG5nbFqT7tVc7gJckEw==" saltValue="EoBZIs7cfnpziSur96Hd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915109</v>
      </c>
      <c r="S5" s="727"/>
      <c r="T5" s="727"/>
      <c r="U5" s="727"/>
      <c r="V5" s="727"/>
      <c r="W5" s="727"/>
      <c r="X5" s="727"/>
      <c r="Y5" s="773"/>
      <c r="Z5" s="791">
        <v>14.2</v>
      </c>
      <c r="AA5" s="791"/>
      <c r="AB5" s="791"/>
      <c r="AC5" s="791"/>
      <c r="AD5" s="792">
        <v>915109</v>
      </c>
      <c r="AE5" s="792"/>
      <c r="AF5" s="792"/>
      <c r="AG5" s="792"/>
      <c r="AH5" s="792"/>
      <c r="AI5" s="792"/>
      <c r="AJ5" s="792"/>
      <c r="AK5" s="792"/>
      <c r="AL5" s="774">
        <v>24.1</v>
      </c>
      <c r="AM5" s="743"/>
      <c r="AN5" s="743"/>
      <c r="AO5" s="775"/>
      <c r="AP5" s="760" t="s">
        <v>229</v>
      </c>
      <c r="AQ5" s="761"/>
      <c r="AR5" s="761"/>
      <c r="AS5" s="761"/>
      <c r="AT5" s="761"/>
      <c r="AU5" s="761"/>
      <c r="AV5" s="761"/>
      <c r="AW5" s="761"/>
      <c r="AX5" s="761"/>
      <c r="AY5" s="761"/>
      <c r="AZ5" s="761"/>
      <c r="BA5" s="761"/>
      <c r="BB5" s="761"/>
      <c r="BC5" s="761"/>
      <c r="BD5" s="761"/>
      <c r="BE5" s="761"/>
      <c r="BF5" s="762"/>
      <c r="BG5" s="661">
        <v>915109</v>
      </c>
      <c r="BH5" s="664"/>
      <c r="BI5" s="664"/>
      <c r="BJ5" s="664"/>
      <c r="BK5" s="664"/>
      <c r="BL5" s="664"/>
      <c r="BM5" s="664"/>
      <c r="BN5" s="665"/>
      <c r="BO5" s="723">
        <v>100</v>
      </c>
      <c r="BP5" s="723"/>
      <c r="BQ5" s="723"/>
      <c r="BR5" s="723"/>
      <c r="BS5" s="724" t="s">
        <v>139</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89867</v>
      </c>
      <c r="S6" s="664"/>
      <c r="T6" s="664"/>
      <c r="U6" s="664"/>
      <c r="V6" s="664"/>
      <c r="W6" s="664"/>
      <c r="X6" s="664"/>
      <c r="Y6" s="665"/>
      <c r="Z6" s="723">
        <v>1.4</v>
      </c>
      <c r="AA6" s="723"/>
      <c r="AB6" s="723"/>
      <c r="AC6" s="723"/>
      <c r="AD6" s="724">
        <v>89867</v>
      </c>
      <c r="AE6" s="724"/>
      <c r="AF6" s="724"/>
      <c r="AG6" s="724"/>
      <c r="AH6" s="724"/>
      <c r="AI6" s="724"/>
      <c r="AJ6" s="724"/>
      <c r="AK6" s="724"/>
      <c r="AL6" s="666">
        <v>2.4</v>
      </c>
      <c r="AM6" s="667"/>
      <c r="AN6" s="667"/>
      <c r="AO6" s="725"/>
      <c r="AP6" s="658" t="s">
        <v>234</v>
      </c>
      <c r="AQ6" s="659"/>
      <c r="AR6" s="659"/>
      <c r="AS6" s="659"/>
      <c r="AT6" s="659"/>
      <c r="AU6" s="659"/>
      <c r="AV6" s="659"/>
      <c r="AW6" s="659"/>
      <c r="AX6" s="659"/>
      <c r="AY6" s="659"/>
      <c r="AZ6" s="659"/>
      <c r="BA6" s="659"/>
      <c r="BB6" s="659"/>
      <c r="BC6" s="659"/>
      <c r="BD6" s="659"/>
      <c r="BE6" s="659"/>
      <c r="BF6" s="660"/>
      <c r="BG6" s="661">
        <v>915109</v>
      </c>
      <c r="BH6" s="664"/>
      <c r="BI6" s="664"/>
      <c r="BJ6" s="664"/>
      <c r="BK6" s="664"/>
      <c r="BL6" s="664"/>
      <c r="BM6" s="664"/>
      <c r="BN6" s="665"/>
      <c r="BO6" s="723">
        <v>100</v>
      </c>
      <c r="BP6" s="723"/>
      <c r="BQ6" s="723"/>
      <c r="BR6" s="723"/>
      <c r="BS6" s="724" t="s">
        <v>139</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87414</v>
      </c>
      <c r="CS6" s="664"/>
      <c r="CT6" s="664"/>
      <c r="CU6" s="664"/>
      <c r="CV6" s="664"/>
      <c r="CW6" s="664"/>
      <c r="CX6" s="664"/>
      <c r="CY6" s="665"/>
      <c r="CZ6" s="774">
        <v>1.4</v>
      </c>
      <c r="DA6" s="743"/>
      <c r="DB6" s="743"/>
      <c r="DC6" s="777"/>
      <c r="DD6" s="669" t="s">
        <v>139</v>
      </c>
      <c r="DE6" s="664"/>
      <c r="DF6" s="664"/>
      <c r="DG6" s="664"/>
      <c r="DH6" s="664"/>
      <c r="DI6" s="664"/>
      <c r="DJ6" s="664"/>
      <c r="DK6" s="664"/>
      <c r="DL6" s="664"/>
      <c r="DM6" s="664"/>
      <c r="DN6" s="664"/>
      <c r="DO6" s="664"/>
      <c r="DP6" s="665"/>
      <c r="DQ6" s="669">
        <v>87414</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1016</v>
      </c>
      <c r="S7" s="664"/>
      <c r="T7" s="664"/>
      <c r="U7" s="664"/>
      <c r="V7" s="664"/>
      <c r="W7" s="664"/>
      <c r="X7" s="664"/>
      <c r="Y7" s="665"/>
      <c r="Z7" s="723">
        <v>0</v>
      </c>
      <c r="AA7" s="723"/>
      <c r="AB7" s="723"/>
      <c r="AC7" s="723"/>
      <c r="AD7" s="724">
        <v>1016</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390266</v>
      </c>
      <c r="BH7" s="664"/>
      <c r="BI7" s="664"/>
      <c r="BJ7" s="664"/>
      <c r="BK7" s="664"/>
      <c r="BL7" s="664"/>
      <c r="BM7" s="664"/>
      <c r="BN7" s="665"/>
      <c r="BO7" s="723">
        <v>42.6</v>
      </c>
      <c r="BP7" s="723"/>
      <c r="BQ7" s="723"/>
      <c r="BR7" s="723"/>
      <c r="BS7" s="724" t="s">
        <v>139</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974322</v>
      </c>
      <c r="CS7" s="664"/>
      <c r="CT7" s="664"/>
      <c r="CU7" s="664"/>
      <c r="CV7" s="664"/>
      <c r="CW7" s="664"/>
      <c r="CX7" s="664"/>
      <c r="CY7" s="665"/>
      <c r="CZ7" s="723">
        <v>15.8</v>
      </c>
      <c r="DA7" s="723"/>
      <c r="DB7" s="723"/>
      <c r="DC7" s="723"/>
      <c r="DD7" s="669">
        <v>18015</v>
      </c>
      <c r="DE7" s="664"/>
      <c r="DF7" s="664"/>
      <c r="DG7" s="664"/>
      <c r="DH7" s="664"/>
      <c r="DI7" s="664"/>
      <c r="DJ7" s="664"/>
      <c r="DK7" s="664"/>
      <c r="DL7" s="664"/>
      <c r="DM7" s="664"/>
      <c r="DN7" s="664"/>
      <c r="DO7" s="664"/>
      <c r="DP7" s="665"/>
      <c r="DQ7" s="669">
        <v>871294</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1329</v>
      </c>
      <c r="S8" s="664"/>
      <c r="T8" s="664"/>
      <c r="U8" s="664"/>
      <c r="V8" s="664"/>
      <c r="W8" s="664"/>
      <c r="X8" s="664"/>
      <c r="Y8" s="665"/>
      <c r="Z8" s="723">
        <v>0</v>
      </c>
      <c r="AA8" s="723"/>
      <c r="AB8" s="723"/>
      <c r="AC8" s="723"/>
      <c r="AD8" s="724">
        <v>1329</v>
      </c>
      <c r="AE8" s="724"/>
      <c r="AF8" s="724"/>
      <c r="AG8" s="724"/>
      <c r="AH8" s="724"/>
      <c r="AI8" s="724"/>
      <c r="AJ8" s="724"/>
      <c r="AK8" s="724"/>
      <c r="AL8" s="666">
        <v>0</v>
      </c>
      <c r="AM8" s="667"/>
      <c r="AN8" s="667"/>
      <c r="AO8" s="725"/>
      <c r="AP8" s="658" t="s">
        <v>240</v>
      </c>
      <c r="AQ8" s="659"/>
      <c r="AR8" s="659"/>
      <c r="AS8" s="659"/>
      <c r="AT8" s="659"/>
      <c r="AU8" s="659"/>
      <c r="AV8" s="659"/>
      <c r="AW8" s="659"/>
      <c r="AX8" s="659"/>
      <c r="AY8" s="659"/>
      <c r="AZ8" s="659"/>
      <c r="BA8" s="659"/>
      <c r="BB8" s="659"/>
      <c r="BC8" s="659"/>
      <c r="BD8" s="659"/>
      <c r="BE8" s="659"/>
      <c r="BF8" s="660"/>
      <c r="BG8" s="661">
        <v>14807</v>
      </c>
      <c r="BH8" s="664"/>
      <c r="BI8" s="664"/>
      <c r="BJ8" s="664"/>
      <c r="BK8" s="664"/>
      <c r="BL8" s="664"/>
      <c r="BM8" s="664"/>
      <c r="BN8" s="665"/>
      <c r="BO8" s="723">
        <v>1.6</v>
      </c>
      <c r="BP8" s="723"/>
      <c r="BQ8" s="723"/>
      <c r="BR8" s="723"/>
      <c r="BS8" s="669" t="s">
        <v>139</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1521934</v>
      </c>
      <c r="CS8" s="664"/>
      <c r="CT8" s="664"/>
      <c r="CU8" s="664"/>
      <c r="CV8" s="664"/>
      <c r="CW8" s="664"/>
      <c r="CX8" s="664"/>
      <c r="CY8" s="665"/>
      <c r="CZ8" s="723">
        <v>24.7</v>
      </c>
      <c r="DA8" s="723"/>
      <c r="DB8" s="723"/>
      <c r="DC8" s="723"/>
      <c r="DD8" s="669">
        <v>17367</v>
      </c>
      <c r="DE8" s="664"/>
      <c r="DF8" s="664"/>
      <c r="DG8" s="664"/>
      <c r="DH8" s="664"/>
      <c r="DI8" s="664"/>
      <c r="DJ8" s="664"/>
      <c r="DK8" s="664"/>
      <c r="DL8" s="664"/>
      <c r="DM8" s="664"/>
      <c r="DN8" s="664"/>
      <c r="DO8" s="664"/>
      <c r="DP8" s="665"/>
      <c r="DQ8" s="669">
        <v>947503</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1240</v>
      </c>
      <c r="S9" s="664"/>
      <c r="T9" s="664"/>
      <c r="U9" s="664"/>
      <c r="V9" s="664"/>
      <c r="W9" s="664"/>
      <c r="X9" s="664"/>
      <c r="Y9" s="665"/>
      <c r="Z9" s="723">
        <v>0</v>
      </c>
      <c r="AA9" s="723"/>
      <c r="AB9" s="723"/>
      <c r="AC9" s="723"/>
      <c r="AD9" s="724">
        <v>1240</v>
      </c>
      <c r="AE9" s="724"/>
      <c r="AF9" s="724"/>
      <c r="AG9" s="724"/>
      <c r="AH9" s="724"/>
      <c r="AI9" s="724"/>
      <c r="AJ9" s="724"/>
      <c r="AK9" s="724"/>
      <c r="AL9" s="666">
        <v>0</v>
      </c>
      <c r="AM9" s="667"/>
      <c r="AN9" s="667"/>
      <c r="AO9" s="725"/>
      <c r="AP9" s="658" t="s">
        <v>243</v>
      </c>
      <c r="AQ9" s="659"/>
      <c r="AR9" s="659"/>
      <c r="AS9" s="659"/>
      <c r="AT9" s="659"/>
      <c r="AU9" s="659"/>
      <c r="AV9" s="659"/>
      <c r="AW9" s="659"/>
      <c r="AX9" s="659"/>
      <c r="AY9" s="659"/>
      <c r="AZ9" s="659"/>
      <c r="BA9" s="659"/>
      <c r="BB9" s="659"/>
      <c r="BC9" s="659"/>
      <c r="BD9" s="659"/>
      <c r="BE9" s="659"/>
      <c r="BF9" s="660"/>
      <c r="BG9" s="661">
        <v>253764</v>
      </c>
      <c r="BH9" s="664"/>
      <c r="BI9" s="664"/>
      <c r="BJ9" s="664"/>
      <c r="BK9" s="664"/>
      <c r="BL9" s="664"/>
      <c r="BM9" s="664"/>
      <c r="BN9" s="665"/>
      <c r="BO9" s="723">
        <v>27.7</v>
      </c>
      <c r="BP9" s="723"/>
      <c r="BQ9" s="723"/>
      <c r="BR9" s="723"/>
      <c r="BS9" s="669" t="s">
        <v>139</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446953</v>
      </c>
      <c r="CS9" s="664"/>
      <c r="CT9" s="664"/>
      <c r="CU9" s="664"/>
      <c r="CV9" s="664"/>
      <c r="CW9" s="664"/>
      <c r="CX9" s="664"/>
      <c r="CY9" s="665"/>
      <c r="CZ9" s="723">
        <v>7.2</v>
      </c>
      <c r="DA9" s="723"/>
      <c r="DB9" s="723"/>
      <c r="DC9" s="723"/>
      <c r="DD9" s="669">
        <v>34212</v>
      </c>
      <c r="DE9" s="664"/>
      <c r="DF9" s="664"/>
      <c r="DG9" s="664"/>
      <c r="DH9" s="664"/>
      <c r="DI9" s="664"/>
      <c r="DJ9" s="664"/>
      <c r="DK9" s="664"/>
      <c r="DL9" s="664"/>
      <c r="DM9" s="664"/>
      <c r="DN9" s="664"/>
      <c r="DO9" s="664"/>
      <c r="DP9" s="665"/>
      <c r="DQ9" s="669">
        <v>407808</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139</v>
      </c>
      <c r="S10" s="664"/>
      <c r="T10" s="664"/>
      <c r="U10" s="664"/>
      <c r="V10" s="664"/>
      <c r="W10" s="664"/>
      <c r="X10" s="664"/>
      <c r="Y10" s="665"/>
      <c r="Z10" s="723" t="s">
        <v>139</v>
      </c>
      <c r="AA10" s="723"/>
      <c r="AB10" s="723"/>
      <c r="AC10" s="723"/>
      <c r="AD10" s="724" t="s">
        <v>139</v>
      </c>
      <c r="AE10" s="724"/>
      <c r="AF10" s="724"/>
      <c r="AG10" s="724"/>
      <c r="AH10" s="724"/>
      <c r="AI10" s="724"/>
      <c r="AJ10" s="724"/>
      <c r="AK10" s="724"/>
      <c r="AL10" s="666" t="s">
        <v>139</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19072</v>
      </c>
      <c r="BH10" s="664"/>
      <c r="BI10" s="664"/>
      <c r="BJ10" s="664"/>
      <c r="BK10" s="664"/>
      <c r="BL10" s="664"/>
      <c r="BM10" s="664"/>
      <c r="BN10" s="665"/>
      <c r="BO10" s="723">
        <v>2.1</v>
      </c>
      <c r="BP10" s="723"/>
      <c r="BQ10" s="723"/>
      <c r="BR10" s="723"/>
      <c r="BS10" s="669" t="s">
        <v>139</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456</v>
      </c>
      <c r="CS10" s="664"/>
      <c r="CT10" s="664"/>
      <c r="CU10" s="664"/>
      <c r="CV10" s="664"/>
      <c r="CW10" s="664"/>
      <c r="CX10" s="664"/>
      <c r="CY10" s="665"/>
      <c r="CZ10" s="723">
        <v>0</v>
      </c>
      <c r="DA10" s="723"/>
      <c r="DB10" s="723"/>
      <c r="DC10" s="723"/>
      <c r="DD10" s="669" t="s">
        <v>139</v>
      </c>
      <c r="DE10" s="664"/>
      <c r="DF10" s="664"/>
      <c r="DG10" s="664"/>
      <c r="DH10" s="664"/>
      <c r="DI10" s="664"/>
      <c r="DJ10" s="664"/>
      <c r="DK10" s="664"/>
      <c r="DL10" s="664"/>
      <c r="DM10" s="664"/>
      <c r="DN10" s="664"/>
      <c r="DO10" s="664"/>
      <c r="DP10" s="665"/>
      <c r="DQ10" s="669">
        <v>456</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139</v>
      </c>
      <c r="S11" s="664"/>
      <c r="T11" s="664"/>
      <c r="U11" s="664"/>
      <c r="V11" s="664"/>
      <c r="W11" s="664"/>
      <c r="X11" s="664"/>
      <c r="Y11" s="665"/>
      <c r="Z11" s="723" t="s">
        <v>139</v>
      </c>
      <c r="AA11" s="723"/>
      <c r="AB11" s="723"/>
      <c r="AC11" s="723"/>
      <c r="AD11" s="724" t="s">
        <v>139</v>
      </c>
      <c r="AE11" s="724"/>
      <c r="AF11" s="724"/>
      <c r="AG11" s="724"/>
      <c r="AH11" s="724"/>
      <c r="AI11" s="724"/>
      <c r="AJ11" s="724"/>
      <c r="AK11" s="724"/>
      <c r="AL11" s="666" t="s">
        <v>139</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102623</v>
      </c>
      <c r="BH11" s="664"/>
      <c r="BI11" s="664"/>
      <c r="BJ11" s="664"/>
      <c r="BK11" s="664"/>
      <c r="BL11" s="664"/>
      <c r="BM11" s="664"/>
      <c r="BN11" s="665"/>
      <c r="BO11" s="723">
        <v>11.2</v>
      </c>
      <c r="BP11" s="723"/>
      <c r="BQ11" s="723"/>
      <c r="BR11" s="723"/>
      <c r="BS11" s="669" t="s">
        <v>139</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216315</v>
      </c>
      <c r="CS11" s="664"/>
      <c r="CT11" s="664"/>
      <c r="CU11" s="664"/>
      <c r="CV11" s="664"/>
      <c r="CW11" s="664"/>
      <c r="CX11" s="664"/>
      <c r="CY11" s="665"/>
      <c r="CZ11" s="723">
        <v>3.5</v>
      </c>
      <c r="DA11" s="723"/>
      <c r="DB11" s="723"/>
      <c r="DC11" s="723"/>
      <c r="DD11" s="669">
        <v>14494</v>
      </c>
      <c r="DE11" s="664"/>
      <c r="DF11" s="664"/>
      <c r="DG11" s="664"/>
      <c r="DH11" s="664"/>
      <c r="DI11" s="664"/>
      <c r="DJ11" s="664"/>
      <c r="DK11" s="664"/>
      <c r="DL11" s="664"/>
      <c r="DM11" s="664"/>
      <c r="DN11" s="664"/>
      <c r="DO11" s="664"/>
      <c r="DP11" s="665"/>
      <c r="DQ11" s="669">
        <v>155432</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165693</v>
      </c>
      <c r="S12" s="664"/>
      <c r="T12" s="664"/>
      <c r="U12" s="664"/>
      <c r="V12" s="664"/>
      <c r="W12" s="664"/>
      <c r="X12" s="664"/>
      <c r="Y12" s="665"/>
      <c r="Z12" s="723">
        <v>2.6</v>
      </c>
      <c r="AA12" s="723"/>
      <c r="AB12" s="723"/>
      <c r="AC12" s="723"/>
      <c r="AD12" s="724">
        <v>165693</v>
      </c>
      <c r="AE12" s="724"/>
      <c r="AF12" s="724"/>
      <c r="AG12" s="724"/>
      <c r="AH12" s="724"/>
      <c r="AI12" s="724"/>
      <c r="AJ12" s="724"/>
      <c r="AK12" s="724"/>
      <c r="AL12" s="666">
        <v>4.4000000000000004</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424529</v>
      </c>
      <c r="BH12" s="664"/>
      <c r="BI12" s="664"/>
      <c r="BJ12" s="664"/>
      <c r="BK12" s="664"/>
      <c r="BL12" s="664"/>
      <c r="BM12" s="664"/>
      <c r="BN12" s="665"/>
      <c r="BO12" s="723">
        <v>46.4</v>
      </c>
      <c r="BP12" s="723"/>
      <c r="BQ12" s="723"/>
      <c r="BR12" s="723"/>
      <c r="BS12" s="669" t="s">
        <v>139</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138658</v>
      </c>
      <c r="CS12" s="664"/>
      <c r="CT12" s="664"/>
      <c r="CU12" s="664"/>
      <c r="CV12" s="664"/>
      <c r="CW12" s="664"/>
      <c r="CX12" s="664"/>
      <c r="CY12" s="665"/>
      <c r="CZ12" s="723">
        <v>2.2000000000000002</v>
      </c>
      <c r="DA12" s="723"/>
      <c r="DB12" s="723"/>
      <c r="DC12" s="723"/>
      <c r="DD12" s="669">
        <v>57173</v>
      </c>
      <c r="DE12" s="664"/>
      <c r="DF12" s="664"/>
      <c r="DG12" s="664"/>
      <c r="DH12" s="664"/>
      <c r="DI12" s="664"/>
      <c r="DJ12" s="664"/>
      <c r="DK12" s="664"/>
      <c r="DL12" s="664"/>
      <c r="DM12" s="664"/>
      <c r="DN12" s="664"/>
      <c r="DO12" s="664"/>
      <c r="DP12" s="665"/>
      <c r="DQ12" s="669">
        <v>61795</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14225</v>
      </c>
      <c r="S13" s="664"/>
      <c r="T13" s="664"/>
      <c r="U13" s="664"/>
      <c r="V13" s="664"/>
      <c r="W13" s="664"/>
      <c r="X13" s="664"/>
      <c r="Y13" s="665"/>
      <c r="Z13" s="723">
        <v>0.2</v>
      </c>
      <c r="AA13" s="723"/>
      <c r="AB13" s="723"/>
      <c r="AC13" s="723"/>
      <c r="AD13" s="724">
        <v>14225</v>
      </c>
      <c r="AE13" s="724"/>
      <c r="AF13" s="724"/>
      <c r="AG13" s="724"/>
      <c r="AH13" s="724"/>
      <c r="AI13" s="724"/>
      <c r="AJ13" s="724"/>
      <c r="AK13" s="724"/>
      <c r="AL13" s="666">
        <v>0.4</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422817</v>
      </c>
      <c r="BH13" s="664"/>
      <c r="BI13" s="664"/>
      <c r="BJ13" s="664"/>
      <c r="BK13" s="664"/>
      <c r="BL13" s="664"/>
      <c r="BM13" s="664"/>
      <c r="BN13" s="665"/>
      <c r="BO13" s="723">
        <v>46.2</v>
      </c>
      <c r="BP13" s="723"/>
      <c r="BQ13" s="723"/>
      <c r="BR13" s="723"/>
      <c r="BS13" s="669" t="s">
        <v>139</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707639</v>
      </c>
      <c r="CS13" s="664"/>
      <c r="CT13" s="664"/>
      <c r="CU13" s="664"/>
      <c r="CV13" s="664"/>
      <c r="CW13" s="664"/>
      <c r="CX13" s="664"/>
      <c r="CY13" s="665"/>
      <c r="CZ13" s="723">
        <v>11.5</v>
      </c>
      <c r="DA13" s="723"/>
      <c r="DB13" s="723"/>
      <c r="DC13" s="723"/>
      <c r="DD13" s="669">
        <v>432469</v>
      </c>
      <c r="DE13" s="664"/>
      <c r="DF13" s="664"/>
      <c r="DG13" s="664"/>
      <c r="DH13" s="664"/>
      <c r="DI13" s="664"/>
      <c r="DJ13" s="664"/>
      <c r="DK13" s="664"/>
      <c r="DL13" s="664"/>
      <c r="DM13" s="664"/>
      <c r="DN13" s="664"/>
      <c r="DO13" s="664"/>
      <c r="DP13" s="665"/>
      <c r="DQ13" s="669">
        <v>339058</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139</v>
      </c>
      <c r="S14" s="664"/>
      <c r="T14" s="664"/>
      <c r="U14" s="664"/>
      <c r="V14" s="664"/>
      <c r="W14" s="664"/>
      <c r="X14" s="664"/>
      <c r="Y14" s="665"/>
      <c r="Z14" s="723" t="s">
        <v>139</v>
      </c>
      <c r="AA14" s="723"/>
      <c r="AB14" s="723"/>
      <c r="AC14" s="723"/>
      <c r="AD14" s="724" t="s">
        <v>139</v>
      </c>
      <c r="AE14" s="724"/>
      <c r="AF14" s="724"/>
      <c r="AG14" s="724"/>
      <c r="AH14" s="724"/>
      <c r="AI14" s="724"/>
      <c r="AJ14" s="724"/>
      <c r="AK14" s="724"/>
      <c r="AL14" s="666" t="s">
        <v>139</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34137</v>
      </c>
      <c r="BH14" s="664"/>
      <c r="BI14" s="664"/>
      <c r="BJ14" s="664"/>
      <c r="BK14" s="664"/>
      <c r="BL14" s="664"/>
      <c r="BM14" s="664"/>
      <c r="BN14" s="665"/>
      <c r="BO14" s="723">
        <v>3.7</v>
      </c>
      <c r="BP14" s="723"/>
      <c r="BQ14" s="723"/>
      <c r="BR14" s="723"/>
      <c r="BS14" s="669" t="s">
        <v>139</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648887</v>
      </c>
      <c r="CS14" s="664"/>
      <c r="CT14" s="664"/>
      <c r="CU14" s="664"/>
      <c r="CV14" s="664"/>
      <c r="CW14" s="664"/>
      <c r="CX14" s="664"/>
      <c r="CY14" s="665"/>
      <c r="CZ14" s="723">
        <v>10.5</v>
      </c>
      <c r="DA14" s="723"/>
      <c r="DB14" s="723"/>
      <c r="DC14" s="723"/>
      <c r="DD14" s="669">
        <v>386229</v>
      </c>
      <c r="DE14" s="664"/>
      <c r="DF14" s="664"/>
      <c r="DG14" s="664"/>
      <c r="DH14" s="664"/>
      <c r="DI14" s="664"/>
      <c r="DJ14" s="664"/>
      <c r="DK14" s="664"/>
      <c r="DL14" s="664"/>
      <c r="DM14" s="664"/>
      <c r="DN14" s="664"/>
      <c r="DO14" s="664"/>
      <c r="DP14" s="665"/>
      <c r="DQ14" s="669">
        <v>281096</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16527</v>
      </c>
      <c r="S15" s="664"/>
      <c r="T15" s="664"/>
      <c r="U15" s="664"/>
      <c r="V15" s="664"/>
      <c r="W15" s="664"/>
      <c r="X15" s="664"/>
      <c r="Y15" s="665"/>
      <c r="Z15" s="723">
        <v>0.3</v>
      </c>
      <c r="AA15" s="723"/>
      <c r="AB15" s="723"/>
      <c r="AC15" s="723"/>
      <c r="AD15" s="724">
        <v>16527</v>
      </c>
      <c r="AE15" s="724"/>
      <c r="AF15" s="724"/>
      <c r="AG15" s="724"/>
      <c r="AH15" s="724"/>
      <c r="AI15" s="724"/>
      <c r="AJ15" s="724"/>
      <c r="AK15" s="724"/>
      <c r="AL15" s="666">
        <v>0.4</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66177</v>
      </c>
      <c r="BH15" s="664"/>
      <c r="BI15" s="664"/>
      <c r="BJ15" s="664"/>
      <c r="BK15" s="664"/>
      <c r="BL15" s="664"/>
      <c r="BM15" s="664"/>
      <c r="BN15" s="665"/>
      <c r="BO15" s="723">
        <v>7.2</v>
      </c>
      <c r="BP15" s="723"/>
      <c r="BQ15" s="723"/>
      <c r="BR15" s="723"/>
      <c r="BS15" s="669" t="s">
        <v>139</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620374</v>
      </c>
      <c r="CS15" s="664"/>
      <c r="CT15" s="664"/>
      <c r="CU15" s="664"/>
      <c r="CV15" s="664"/>
      <c r="CW15" s="664"/>
      <c r="CX15" s="664"/>
      <c r="CY15" s="665"/>
      <c r="CZ15" s="723">
        <v>10.1</v>
      </c>
      <c r="DA15" s="723"/>
      <c r="DB15" s="723"/>
      <c r="DC15" s="723"/>
      <c r="DD15" s="669">
        <v>58172</v>
      </c>
      <c r="DE15" s="664"/>
      <c r="DF15" s="664"/>
      <c r="DG15" s="664"/>
      <c r="DH15" s="664"/>
      <c r="DI15" s="664"/>
      <c r="DJ15" s="664"/>
      <c r="DK15" s="664"/>
      <c r="DL15" s="664"/>
      <c r="DM15" s="664"/>
      <c r="DN15" s="664"/>
      <c r="DO15" s="664"/>
      <c r="DP15" s="665"/>
      <c r="DQ15" s="669">
        <v>507988</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139</v>
      </c>
      <c r="S16" s="664"/>
      <c r="T16" s="664"/>
      <c r="U16" s="664"/>
      <c r="V16" s="664"/>
      <c r="W16" s="664"/>
      <c r="X16" s="664"/>
      <c r="Y16" s="665"/>
      <c r="Z16" s="723" t="s">
        <v>139</v>
      </c>
      <c r="AA16" s="723"/>
      <c r="AB16" s="723"/>
      <c r="AC16" s="723"/>
      <c r="AD16" s="724" t="s">
        <v>139</v>
      </c>
      <c r="AE16" s="724"/>
      <c r="AF16" s="724"/>
      <c r="AG16" s="724"/>
      <c r="AH16" s="724"/>
      <c r="AI16" s="724"/>
      <c r="AJ16" s="724"/>
      <c r="AK16" s="724"/>
      <c r="AL16" s="666" t="s">
        <v>139</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139</v>
      </c>
      <c r="BH16" s="664"/>
      <c r="BI16" s="664"/>
      <c r="BJ16" s="664"/>
      <c r="BK16" s="664"/>
      <c r="BL16" s="664"/>
      <c r="BM16" s="664"/>
      <c r="BN16" s="665"/>
      <c r="BO16" s="723" t="s">
        <v>139</v>
      </c>
      <c r="BP16" s="723"/>
      <c r="BQ16" s="723"/>
      <c r="BR16" s="723"/>
      <c r="BS16" s="669" t="s">
        <v>139</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51295</v>
      </c>
      <c r="CS16" s="664"/>
      <c r="CT16" s="664"/>
      <c r="CU16" s="664"/>
      <c r="CV16" s="664"/>
      <c r="CW16" s="664"/>
      <c r="CX16" s="664"/>
      <c r="CY16" s="665"/>
      <c r="CZ16" s="723">
        <v>0.8</v>
      </c>
      <c r="DA16" s="723"/>
      <c r="DB16" s="723"/>
      <c r="DC16" s="723"/>
      <c r="DD16" s="669" t="s">
        <v>139</v>
      </c>
      <c r="DE16" s="664"/>
      <c r="DF16" s="664"/>
      <c r="DG16" s="664"/>
      <c r="DH16" s="664"/>
      <c r="DI16" s="664"/>
      <c r="DJ16" s="664"/>
      <c r="DK16" s="664"/>
      <c r="DL16" s="664"/>
      <c r="DM16" s="664"/>
      <c r="DN16" s="664"/>
      <c r="DO16" s="664"/>
      <c r="DP16" s="665"/>
      <c r="DQ16" s="669">
        <v>19658</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1349</v>
      </c>
      <c r="S17" s="664"/>
      <c r="T17" s="664"/>
      <c r="U17" s="664"/>
      <c r="V17" s="664"/>
      <c r="W17" s="664"/>
      <c r="X17" s="664"/>
      <c r="Y17" s="665"/>
      <c r="Z17" s="723">
        <v>0</v>
      </c>
      <c r="AA17" s="723"/>
      <c r="AB17" s="723"/>
      <c r="AC17" s="723"/>
      <c r="AD17" s="724">
        <v>1349</v>
      </c>
      <c r="AE17" s="724"/>
      <c r="AF17" s="724"/>
      <c r="AG17" s="724"/>
      <c r="AH17" s="724"/>
      <c r="AI17" s="724"/>
      <c r="AJ17" s="724"/>
      <c r="AK17" s="724"/>
      <c r="AL17" s="666">
        <v>0</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139</v>
      </c>
      <c r="BH17" s="664"/>
      <c r="BI17" s="664"/>
      <c r="BJ17" s="664"/>
      <c r="BK17" s="664"/>
      <c r="BL17" s="664"/>
      <c r="BM17" s="664"/>
      <c r="BN17" s="665"/>
      <c r="BO17" s="723" t="s">
        <v>139</v>
      </c>
      <c r="BP17" s="723"/>
      <c r="BQ17" s="723"/>
      <c r="BR17" s="723"/>
      <c r="BS17" s="669" t="s">
        <v>139</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753567</v>
      </c>
      <c r="CS17" s="664"/>
      <c r="CT17" s="664"/>
      <c r="CU17" s="664"/>
      <c r="CV17" s="664"/>
      <c r="CW17" s="664"/>
      <c r="CX17" s="664"/>
      <c r="CY17" s="665"/>
      <c r="CZ17" s="723">
        <v>12.2</v>
      </c>
      <c r="DA17" s="723"/>
      <c r="DB17" s="723"/>
      <c r="DC17" s="723"/>
      <c r="DD17" s="669" t="s">
        <v>139</v>
      </c>
      <c r="DE17" s="664"/>
      <c r="DF17" s="664"/>
      <c r="DG17" s="664"/>
      <c r="DH17" s="664"/>
      <c r="DI17" s="664"/>
      <c r="DJ17" s="664"/>
      <c r="DK17" s="664"/>
      <c r="DL17" s="664"/>
      <c r="DM17" s="664"/>
      <c r="DN17" s="664"/>
      <c r="DO17" s="664"/>
      <c r="DP17" s="665"/>
      <c r="DQ17" s="669">
        <v>749754</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2783806</v>
      </c>
      <c r="S18" s="664"/>
      <c r="T18" s="664"/>
      <c r="U18" s="664"/>
      <c r="V18" s="664"/>
      <c r="W18" s="664"/>
      <c r="X18" s="664"/>
      <c r="Y18" s="665"/>
      <c r="Z18" s="723">
        <v>43.2</v>
      </c>
      <c r="AA18" s="723"/>
      <c r="AB18" s="723"/>
      <c r="AC18" s="723"/>
      <c r="AD18" s="724">
        <v>2582904</v>
      </c>
      <c r="AE18" s="724"/>
      <c r="AF18" s="724"/>
      <c r="AG18" s="724"/>
      <c r="AH18" s="724"/>
      <c r="AI18" s="724"/>
      <c r="AJ18" s="724"/>
      <c r="AK18" s="724"/>
      <c r="AL18" s="666">
        <v>68</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139</v>
      </c>
      <c r="BH18" s="664"/>
      <c r="BI18" s="664"/>
      <c r="BJ18" s="664"/>
      <c r="BK18" s="664"/>
      <c r="BL18" s="664"/>
      <c r="BM18" s="664"/>
      <c r="BN18" s="665"/>
      <c r="BO18" s="723" t="s">
        <v>139</v>
      </c>
      <c r="BP18" s="723"/>
      <c r="BQ18" s="723"/>
      <c r="BR18" s="723"/>
      <c r="BS18" s="669" t="s">
        <v>139</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139</v>
      </c>
      <c r="CS18" s="664"/>
      <c r="CT18" s="664"/>
      <c r="CU18" s="664"/>
      <c r="CV18" s="664"/>
      <c r="CW18" s="664"/>
      <c r="CX18" s="664"/>
      <c r="CY18" s="665"/>
      <c r="CZ18" s="723" t="s">
        <v>139</v>
      </c>
      <c r="DA18" s="723"/>
      <c r="DB18" s="723"/>
      <c r="DC18" s="723"/>
      <c r="DD18" s="669" t="s">
        <v>139</v>
      </c>
      <c r="DE18" s="664"/>
      <c r="DF18" s="664"/>
      <c r="DG18" s="664"/>
      <c r="DH18" s="664"/>
      <c r="DI18" s="664"/>
      <c r="DJ18" s="664"/>
      <c r="DK18" s="664"/>
      <c r="DL18" s="664"/>
      <c r="DM18" s="664"/>
      <c r="DN18" s="664"/>
      <c r="DO18" s="664"/>
      <c r="DP18" s="665"/>
      <c r="DQ18" s="669" t="s">
        <v>139</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2582904</v>
      </c>
      <c r="S19" s="664"/>
      <c r="T19" s="664"/>
      <c r="U19" s="664"/>
      <c r="V19" s="664"/>
      <c r="W19" s="664"/>
      <c r="X19" s="664"/>
      <c r="Y19" s="665"/>
      <c r="Z19" s="723">
        <v>40.1</v>
      </c>
      <c r="AA19" s="723"/>
      <c r="AB19" s="723"/>
      <c r="AC19" s="723"/>
      <c r="AD19" s="724">
        <v>2582904</v>
      </c>
      <c r="AE19" s="724"/>
      <c r="AF19" s="724"/>
      <c r="AG19" s="724"/>
      <c r="AH19" s="724"/>
      <c r="AI19" s="724"/>
      <c r="AJ19" s="724"/>
      <c r="AK19" s="724"/>
      <c r="AL19" s="666">
        <v>68</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139</v>
      </c>
      <c r="BH19" s="664"/>
      <c r="BI19" s="664"/>
      <c r="BJ19" s="664"/>
      <c r="BK19" s="664"/>
      <c r="BL19" s="664"/>
      <c r="BM19" s="664"/>
      <c r="BN19" s="665"/>
      <c r="BO19" s="723" t="s">
        <v>139</v>
      </c>
      <c r="BP19" s="723"/>
      <c r="BQ19" s="723"/>
      <c r="BR19" s="723"/>
      <c r="BS19" s="669" t="s">
        <v>139</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139</v>
      </c>
      <c r="CS19" s="664"/>
      <c r="CT19" s="664"/>
      <c r="CU19" s="664"/>
      <c r="CV19" s="664"/>
      <c r="CW19" s="664"/>
      <c r="CX19" s="664"/>
      <c r="CY19" s="665"/>
      <c r="CZ19" s="723" t="s">
        <v>139</v>
      </c>
      <c r="DA19" s="723"/>
      <c r="DB19" s="723"/>
      <c r="DC19" s="723"/>
      <c r="DD19" s="669" t="s">
        <v>139</v>
      </c>
      <c r="DE19" s="664"/>
      <c r="DF19" s="664"/>
      <c r="DG19" s="664"/>
      <c r="DH19" s="664"/>
      <c r="DI19" s="664"/>
      <c r="DJ19" s="664"/>
      <c r="DK19" s="664"/>
      <c r="DL19" s="664"/>
      <c r="DM19" s="664"/>
      <c r="DN19" s="664"/>
      <c r="DO19" s="664"/>
      <c r="DP19" s="665"/>
      <c r="DQ19" s="669" t="s">
        <v>139</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200109</v>
      </c>
      <c r="S20" s="664"/>
      <c r="T20" s="664"/>
      <c r="U20" s="664"/>
      <c r="V20" s="664"/>
      <c r="W20" s="664"/>
      <c r="X20" s="664"/>
      <c r="Y20" s="665"/>
      <c r="Z20" s="723">
        <v>3.1</v>
      </c>
      <c r="AA20" s="723"/>
      <c r="AB20" s="723"/>
      <c r="AC20" s="723"/>
      <c r="AD20" s="724" t="s">
        <v>139</v>
      </c>
      <c r="AE20" s="724"/>
      <c r="AF20" s="724"/>
      <c r="AG20" s="724"/>
      <c r="AH20" s="724"/>
      <c r="AI20" s="724"/>
      <c r="AJ20" s="724"/>
      <c r="AK20" s="724"/>
      <c r="AL20" s="666" t="s">
        <v>139</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139</v>
      </c>
      <c r="BH20" s="664"/>
      <c r="BI20" s="664"/>
      <c r="BJ20" s="664"/>
      <c r="BK20" s="664"/>
      <c r="BL20" s="664"/>
      <c r="BM20" s="664"/>
      <c r="BN20" s="665"/>
      <c r="BO20" s="723" t="s">
        <v>139</v>
      </c>
      <c r="BP20" s="723"/>
      <c r="BQ20" s="723"/>
      <c r="BR20" s="723"/>
      <c r="BS20" s="669" t="s">
        <v>139</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6167814</v>
      </c>
      <c r="CS20" s="664"/>
      <c r="CT20" s="664"/>
      <c r="CU20" s="664"/>
      <c r="CV20" s="664"/>
      <c r="CW20" s="664"/>
      <c r="CX20" s="664"/>
      <c r="CY20" s="665"/>
      <c r="CZ20" s="723">
        <v>100</v>
      </c>
      <c r="DA20" s="723"/>
      <c r="DB20" s="723"/>
      <c r="DC20" s="723"/>
      <c r="DD20" s="669">
        <v>1018131</v>
      </c>
      <c r="DE20" s="664"/>
      <c r="DF20" s="664"/>
      <c r="DG20" s="664"/>
      <c r="DH20" s="664"/>
      <c r="DI20" s="664"/>
      <c r="DJ20" s="664"/>
      <c r="DK20" s="664"/>
      <c r="DL20" s="664"/>
      <c r="DM20" s="664"/>
      <c r="DN20" s="664"/>
      <c r="DO20" s="664"/>
      <c r="DP20" s="665"/>
      <c r="DQ20" s="669">
        <v>4429256</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v>793</v>
      </c>
      <c r="S21" s="664"/>
      <c r="T21" s="664"/>
      <c r="U21" s="664"/>
      <c r="V21" s="664"/>
      <c r="W21" s="664"/>
      <c r="X21" s="664"/>
      <c r="Y21" s="665"/>
      <c r="Z21" s="723">
        <v>0</v>
      </c>
      <c r="AA21" s="723"/>
      <c r="AB21" s="723"/>
      <c r="AC21" s="723"/>
      <c r="AD21" s="724" t="s">
        <v>139</v>
      </c>
      <c r="AE21" s="724"/>
      <c r="AF21" s="724"/>
      <c r="AG21" s="724"/>
      <c r="AH21" s="724"/>
      <c r="AI21" s="724"/>
      <c r="AJ21" s="724"/>
      <c r="AK21" s="724"/>
      <c r="AL21" s="666" t="s">
        <v>139</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139</v>
      </c>
      <c r="BH21" s="664"/>
      <c r="BI21" s="664"/>
      <c r="BJ21" s="664"/>
      <c r="BK21" s="664"/>
      <c r="BL21" s="664"/>
      <c r="BM21" s="664"/>
      <c r="BN21" s="665"/>
      <c r="BO21" s="723" t="s">
        <v>139</v>
      </c>
      <c r="BP21" s="723"/>
      <c r="BQ21" s="723"/>
      <c r="BR21" s="723"/>
      <c r="BS21" s="669" t="s">
        <v>139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3990161</v>
      </c>
      <c r="S22" s="664"/>
      <c r="T22" s="664"/>
      <c r="U22" s="664"/>
      <c r="V22" s="664"/>
      <c r="W22" s="664"/>
      <c r="X22" s="664"/>
      <c r="Y22" s="665"/>
      <c r="Z22" s="723">
        <v>61.9</v>
      </c>
      <c r="AA22" s="723"/>
      <c r="AB22" s="723"/>
      <c r="AC22" s="723"/>
      <c r="AD22" s="724">
        <v>3789259</v>
      </c>
      <c r="AE22" s="724"/>
      <c r="AF22" s="724"/>
      <c r="AG22" s="724"/>
      <c r="AH22" s="724"/>
      <c r="AI22" s="724"/>
      <c r="AJ22" s="724"/>
      <c r="AK22" s="724"/>
      <c r="AL22" s="666">
        <v>99.8</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139</v>
      </c>
      <c r="BH22" s="664"/>
      <c r="BI22" s="664"/>
      <c r="BJ22" s="664"/>
      <c r="BK22" s="664"/>
      <c r="BL22" s="664"/>
      <c r="BM22" s="664"/>
      <c r="BN22" s="665"/>
      <c r="BO22" s="723" t="s">
        <v>139</v>
      </c>
      <c r="BP22" s="723"/>
      <c r="BQ22" s="723"/>
      <c r="BR22" s="723"/>
      <c r="BS22" s="669" t="s">
        <v>139</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808</v>
      </c>
      <c r="S23" s="664"/>
      <c r="T23" s="664"/>
      <c r="U23" s="664"/>
      <c r="V23" s="664"/>
      <c r="W23" s="664"/>
      <c r="X23" s="664"/>
      <c r="Y23" s="665"/>
      <c r="Z23" s="723">
        <v>0</v>
      </c>
      <c r="AA23" s="723"/>
      <c r="AB23" s="723"/>
      <c r="AC23" s="723"/>
      <c r="AD23" s="724">
        <v>808</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139</v>
      </c>
      <c r="BH23" s="664"/>
      <c r="BI23" s="664"/>
      <c r="BJ23" s="664"/>
      <c r="BK23" s="664"/>
      <c r="BL23" s="664"/>
      <c r="BM23" s="664"/>
      <c r="BN23" s="665"/>
      <c r="BO23" s="723" t="s">
        <v>139</v>
      </c>
      <c r="BP23" s="723"/>
      <c r="BQ23" s="723"/>
      <c r="BR23" s="723"/>
      <c r="BS23" s="669" t="s">
        <v>139</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6045</v>
      </c>
      <c r="S24" s="664"/>
      <c r="T24" s="664"/>
      <c r="U24" s="664"/>
      <c r="V24" s="664"/>
      <c r="W24" s="664"/>
      <c r="X24" s="664"/>
      <c r="Y24" s="665"/>
      <c r="Z24" s="723">
        <v>0.1</v>
      </c>
      <c r="AA24" s="723"/>
      <c r="AB24" s="723"/>
      <c r="AC24" s="723"/>
      <c r="AD24" s="724" t="s">
        <v>139</v>
      </c>
      <c r="AE24" s="724"/>
      <c r="AF24" s="724"/>
      <c r="AG24" s="724"/>
      <c r="AH24" s="724"/>
      <c r="AI24" s="724"/>
      <c r="AJ24" s="724"/>
      <c r="AK24" s="724"/>
      <c r="AL24" s="666" t="s">
        <v>139</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139</v>
      </c>
      <c r="BH24" s="664"/>
      <c r="BI24" s="664"/>
      <c r="BJ24" s="664"/>
      <c r="BK24" s="664"/>
      <c r="BL24" s="664"/>
      <c r="BM24" s="664"/>
      <c r="BN24" s="665"/>
      <c r="BO24" s="723" t="s">
        <v>139</v>
      </c>
      <c r="BP24" s="723"/>
      <c r="BQ24" s="723"/>
      <c r="BR24" s="723"/>
      <c r="BS24" s="669" t="s">
        <v>139</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2482815</v>
      </c>
      <c r="CS24" s="727"/>
      <c r="CT24" s="727"/>
      <c r="CU24" s="727"/>
      <c r="CV24" s="727"/>
      <c r="CW24" s="727"/>
      <c r="CX24" s="727"/>
      <c r="CY24" s="773"/>
      <c r="CZ24" s="774">
        <v>40.299999999999997</v>
      </c>
      <c r="DA24" s="743"/>
      <c r="DB24" s="743"/>
      <c r="DC24" s="777"/>
      <c r="DD24" s="772">
        <v>1995825</v>
      </c>
      <c r="DE24" s="727"/>
      <c r="DF24" s="727"/>
      <c r="DG24" s="727"/>
      <c r="DH24" s="727"/>
      <c r="DI24" s="727"/>
      <c r="DJ24" s="727"/>
      <c r="DK24" s="773"/>
      <c r="DL24" s="772">
        <v>1885280</v>
      </c>
      <c r="DM24" s="727"/>
      <c r="DN24" s="727"/>
      <c r="DO24" s="727"/>
      <c r="DP24" s="727"/>
      <c r="DQ24" s="727"/>
      <c r="DR24" s="727"/>
      <c r="DS24" s="727"/>
      <c r="DT24" s="727"/>
      <c r="DU24" s="727"/>
      <c r="DV24" s="773"/>
      <c r="DW24" s="774">
        <v>47.7</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63344</v>
      </c>
      <c r="S25" s="664"/>
      <c r="T25" s="664"/>
      <c r="U25" s="664"/>
      <c r="V25" s="664"/>
      <c r="W25" s="664"/>
      <c r="X25" s="664"/>
      <c r="Y25" s="665"/>
      <c r="Z25" s="723">
        <v>1</v>
      </c>
      <c r="AA25" s="723"/>
      <c r="AB25" s="723"/>
      <c r="AC25" s="723"/>
      <c r="AD25" s="724">
        <v>3396</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139</v>
      </c>
      <c r="BH25" s="664"/>
      <c r="BI25" s="664"/>
      <c r="BJ25" s="664"/>
      <c r="BK25" s="664"/>
      <c r="BL25" s="664"/>
      <c r="BM25" s="664"/>
      <c r="BN25" s="665"/>
      <c r="BO25" s="723" t="s">
        <v>139</v>
      </c>
      <c r="BP25" s="723"/>
      <c r="BQ25" s="723"/>
      <c r="BR25" s="723"/>
      <c r="BS25" s="669" t="s">
        <v>139</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1039293</v>
      </c>
      <c r="CS25" s="662"/>
      <c r="CT25" s="662"/>
      <c r="CU25" s="662"/>
      <c r="CV25" s="662"/>
      <c r="CW25" s="662"/>
      <c r="CX25" s="662"/>
      <c r="CY25" s="663"/>
      <c r="CZ25" s="666">
        <v>16.899999999999999</v>
      </c>
      <c r="DA25" s="695"/>
      <c r="DB25" s="695"/>
      <c r="DC25" s="696"/>
      <c r="DD25" s="669">
        <v>943881</v>
      </c>
      <c r="DE25" s="662"/>
      <c r="DF25" s="662"/>
      <c r="DG25" s="662"/>
      <c r="DH25" s="662"/>
      <c r="DI25" s="662"/>
      <c r="DJ25" s="662"/>
      <c r="DK25" s="663"/>
      <c r="DL25" s="669">
        <v>901764</v>
      </c>
      <c r="DM25" s="662"/>
      <c r="DN25" s="662"/>
      <c r="DO25" s="662"/>
      <c r="DP25" s="662"/>
      <c r="DQ25" s="662"/>
      <c r="DR25" s="662"/>
      <c r="DS25" s="662"/>
      <c r="DT25" s="662"/>
      <c r="DU25" s="662"/>
      <c r="DV25" s="663"/>
      <c r="DW25" s="666">
        <v>22.8</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6416</v>
      </c>
      <c r="S26" s="664"/>
      <c r="T26" s="664"/>
      <c r="U26" s="664"/>
      <c r="V26" s="664"/>
      <c r="W26" s="664"/>
      <c r="X26" s="664"/>
      <c r="Y26" s="665"/>
      <c r="Z26" s="723">
        <v>0.1</v>
      </c>
      <c r="AA26" s="723"/>
      <c r="AB26" s="723"/>
      <c r="AC26" s="723"/>
      <c r="AD26" s="724" t="s">
        <v>139</v>
      </c>
      <c r="AE26" s="724"/>
      <c r="AF26" s="724"/>
      <c r="AG26" s="724"/>
      <c r="AH26" s="724"/>
      <c r="AI26" s="724"/>
      <c r="AJ26" s="724"/>
      <c r="AK26" s="724"/>
      <c r="AL26" s="666" t="s">
        <v>139</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139</v>
      </c>
      <c r="BH26" s="664"/>
      <c r="BI26" s="664"/>
      <c r="BJ26" s="664"/>
      <c r="BK26" s="664"/>
      <c r="BL26" s="664"/>
      <c r="BM26" s="664"/>
      <c r="BN26" s="665"/>
      <c r="BO26" s="723" t="s">
        <v>139</v>
      </c>
      <c r="BP26" s="723"/>
      <c r="BQ26" s="723"/>
      <c r="BR26" s="723"/>
      <c r="BS26" s="669" t="s">
        <v>139</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616823</v>
      </c>
      <c r="CS26" s="664"/>
      <c r="CT26" s="664"/>
      <c r="CU26" s="664"/>
      <c r="CV26" s="664"/>
      <c r="CW26" s="664"/>
      <c r="CX26" s="664"/>
      <c r="CY26" s="665"/>
      <c r="CZ26" s="666">
        <v>10</v>
      </c>
      <c r="DA26" s="695"/>
      <c r="DB26" s="695"/>
      <c r="DC26" s="696"/>
      <c r="DD26" s="669">
        <v>549626</v>
      </c>
      <c r="DE26" s="664"/>
      <c r="DF26" s="664"/>
      <c r="DG26" s="664"/>
      <c r="DH26" s="664"/>
      <c r="DI26" s="664"/>
      <c r="DJ26" s="664"/>
      <c r="DK26" s="665"/>
      <c r="DL26" s="669" t="s">
        <v>139</v>
      </c>
      <c r="DM26" s="664"/>
      <c r="DN26" s="664"/>
      <c r="DO26" s="664"/>
      <c r="DP26" s="664"/>
      <c r="DQ26" s="664"/>
      <c r="DR26" s="664"/>
      <c r="DS26" s="664"/>
      <c r="DT26" s="664"/>
      <c r="DU26" s="664"/>
      <c r="DV26" s="665"/>
      <c r="DW26" s="666" t="s">
        <v>139</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411070</v>
      </c>
      <c r="S27" s="664"/>
      <c r="T27" s="664"/>
      <c r="U27" s="664"/>
      <c r="V27" s="664"/>
      <c r="W27" s="664"/>
      <c r="X27" s="664"/>
      <c r="Y27" s="665"/>
      <c r="Z27" s="723">
        <v>6.4</v>
      </c>
      <c r="AA27" s="723"/>
      <c r="AB27" s="723"/>
      <c r="AC27" s="723"/>
      <c r="AD27" s="724" t="s">
        <v>139</v>
      </c>
      <c r="AE27" s="724"/>
      <c r="AF27" s="724"/>
      <c r="AG27" s="724"/>
      <c r="AH27" s="724"/>
      <c r="AI27" s="724"/>
      <c r="AJ27" s="724"/>
      <c r="AK27" s="724"/>
      <c r="AL27" s="666" t="s">
        <v>139</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915109</v>
      </c>
      <c r="BH27" s="664"/>
      <c r="BI27" s="664"/>
      <c r="BJ27" s="664"/>
      <c r="BK27" s="664"/>
      <c r="BL27" s="664"/>
      <c r="BM27" s="664"/>
      <c r="BN27" s="665"/>
      <c r="BO27" s="723">
        <v>100</v>
      </c>
      <c r="BP27" s="723"/>
      <c r="BQ27" s="723"/>
      <c r="BR27" s="723"/>
      <c r="BS27" s="669" t="s">
        <v>139</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689955</v>
      </c>
      <c r="CS27" s="662"/>
      <c r="CT27" s="662"/>
      <c r="CU27" s="662"/>
      <c r="CV27" s="662"/>
      <c r="CW27" s="662"/>
      <c r="CX27" s="662"/>
      <c r="CY27" s="663"/>
      <c r="CZ27" s="666">
        <v>11.2</v>
      </c>
      <c r="DA27" s="695"/>
      <c r="DB27" s="695"/>
      <c r="DC27" s="696"/>
      <c r="DD27" s="669">
        <v>302190</v>
      </c>
      <c r="DE27" s="662"/>
      <c r="DF27" s="662"/>
      <c r="DG27" s="662"/>
      <c r="DH27" s="662"/>
      <c r="DI27" s="662"/>
      <c r="DJ27" s="662"/>
      <c r="DK27" s="663"/>
      <c r="DL27" s="669">
        <v>233762</v>
      </c>
      <c r="DM27" s="662"/>
      <c r="DN27" s="662"/>
      <c r="DO27" s="662"/>
      <c r="DP27" s="662"/>
      <c r="DQ27" s="662"/>
      <c r="DR27" s="662"/>
      <c r="DS27" s="662"/>
      <c r="DT27" s="662"/>
      <c r="DU27" s="662"/>
      <c r="DV27" s="663"/>
      <c r="DW27" s="666">
        <v>5.9</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139</v>
      </c>
      <c r="S28" s="664"/>
      <c r="T28" s="664"/>
      <c r="U28" s="664"/>
      <c r="V28" s="664"/>
      <c r="W28" s="664"/>
      <c r="X28" s="664"/>
      <c r="Y28" s="665"/>
      <c r="Z28" s="723" t="s">
        <v>139</v>
      </c>
      <c r="AA28" s="723"/>
      <c r="AB28" s="723"/>
      <c r="AC28" s="723"/>
      <c r="AD28" s="724" t="s">
        <v>139</v>
      </c>
      <c r="AE28" s="724"/>
      <c r="AF28" s="724"/>
      <c r="AG28" s="724"/>
      <c r="AH28" s="724"/>
      <c r="AI28" s="724"/>
      <c r="AJ28" s="724"/>
      <c r="AK28" s="724"/>
      <c r="AL28" s="666" t="s">
        <v>139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753567</v>
      </c>
      <c r="CS28" s="664"/>
      <c r="CT28" s="664"/>
      <c r="CU28" s="664"/>
      <c r="CV28" s="664"/>
      <c r="CW28" s="664"/>
      <c r="CX28" s="664"/>
      <c r="CY28" s="665"/>
      <c r="CZ28" s="666">
        <v>12.2</v>
      </c>
      <c r="DA28" s="695"/>
      <c r="DB28" s="695"/>
      <c r="DC28" s="696"/>
      <c r="DD28" s="669">
        <v>749754</v>
      </c>
      <c r="DE28" s="664"/>
      <c r="DF28" s="664"/>
      <c r="DG28" s="664"/>
      <c r="DH28" s="664"/>
      <c r="DI28" s="664"/>
      <c r="DJ28" s="664"/>
      <c r="DK28" s="665"/>
      <c r="DL28" s="669">
        <v>749754</v>
      </c>
      <c r="DM28" s="664"/>
      <c r="DN28" s="664"/>
      <c r="DO28" s="664"/>
      <c r="DP28" s="664"/>
      <c r="DQ28" s="664"/>
      <c r="DR28" s="664"/>
      <c r="DS28" s="664"/>
      <c r="DT28" s="664"/>
      <c r="DU28" s="664"/>
      <c r="DV28" s="665"/>
      <c r="DW28" s="666">
        <v>19</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291245</v>
      </c>
      <c r="S29" s="664"/>
      <c r="T29" s="664"/>
      <c r="U29" s="664"/>
      <c r="V29" s="664"/>
      <c r="W29" s="664"/>
      <c r="X29" s="664"/>
      <c r="Y29" s="665"/>
      <c r="Z29" s="723">
        <v>4.5</v>
      </c>
      <c r="AA29" s="723"/>
      <c r="AB29" s="723"/>
      <c r="AC29" s="723"/>
      <c r="AD29" s="724" t="s">
        <v>139</v>
      </c>
      <c r="AE29" s="724"/>
      <c r="AF29" s="724"/>
      <c r="AG29" s="724"/>
      <c r="AH29" s="724"/>
      <c r="AI29" s="724"/>
      <c r="AJ29" s="724"/>
      <c r="AK29" s="724"/>
      <c r="AL29" s="666" t="s">
        <v>139</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70</v>
      </c>
      <c r="CG29" s="702"/>
      <c r="CH29" s="702"/>
      <c r="CI29" s="702"/>
      <c r="CJ29" s="702"/>
      <c r="CK29" s="702"/>
      <c r="CL29" s="702"/>
      <c r="CM29" s="702"/>
      <c r="CN29" s="702"/>
      <c r="CO29" s="702"/>
      <c r="CP29" s="702"/>
      <c r="CQ29" s="703"/>
      <c r="CR29" s="661">
        <v>753567</v>
      </c>
      <c r="CS29" s="662"/>
      <c r="CT29" s="662"/>
      <c r="CU29" s="662"/>
      <c r="CV29" s="662"/>
      <c r="CW29" s="662"/>
      <c r="CX29" s="662"/>
      <c r="CY29" s="663"/>
      <c r="CZ29" s="666">
        <v>12.2</v>
      </c>
      <c r="DA29" s="695"/>
      <c r="DB29" s="695"/>
      <c r="DC29" s="696"/>
      <c r="DD29" s="669">
        <v>749754</v>
      </c>
      <c r="DE29" s="662"/>
      <c r="DF29" s="662"/>
      <c r="DG29" s="662"/>
      <c r="DH29" s="662"/>
      <c r="DI29" s="662"/>
      <c r="DJ29" s="662"/>
      <c r="DK29" s="663"/>
      <c r="DL29" s="669">
        <v>749754</v>
      </c>
      <c r="DM29" s="662"/>
      <c r="DN29" s="662"/>
      <c r="DO29" s="662"/>
      <c r="DP29" s="662"/>
      <c r="DQ29" s="662"/>
      <c r="DR29" s="662"/>
      <c r="DS29" s="662"/>
      <c r="DT29" s="662"/>
      <c r="DU29" s="662"/>
      <c r="DV29" s="663"/>
      <c r="DW29" s="666">
        <v>19</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4624</v>
      </c>
      <c r="S30" s="664"/>
      <c r="T30" s="664"/>
      <c r="U30" s="664"/>
      <c r="V30" s="664"/>
      <c r="W30" s="664"/>
      <c r="X30" s="664"/>
      <c r="Y30" s="665"/>
      <c r="Z30" s="723">
        <v>0.1</v>
      </c>
      <c r="AA30" s="723"/>
      <c r="AB30" s="723"/>
      <c r="AC30" s="723"/>
      <c r="AD30" s="724">
        <v>1948</v>
      </c>
      <c r="AE30" s="724"/>
      <c r="AF30" s="724"/>
      <c r="AG30" s="724"/>
      <c r="AH30" s="724"/>
      <c r="AI30" s="724"/>
      <c r="AJ30" s="724"/>
      <c r="AK30" s="724"/>
      <c r="AL30" s="666">
        <v>0.1</v>
      </c>
      <c r="AM30" s="667"/>
      <c r="AN30" s="667"/>
      <c r="AO30" s="725"/>
      <c r="AP30" s="751" t="s">
        <v>309</v>
      </c>
      <c r="AQ30" s="752"/>
      <c r="AR30" s="752"/>
      <c r="AS30" s="752"/>
      <c r="AT30" s="757" t="s">
        <v>310</v>
      </c>
      <c r="AU30" s="230"/>
      <c r="AV30" s="230"/>
      <c r="AW30" s="230"/>
      <c r="AX30" s="760" t="s">
        <v>190</v>
      </c>
      <c r="AY30" s="761"/>
      <c r="AZ30" s="761"/>
      <c r="BA30" s="761"/>
      <c r="BB30" s="761"/>
      <c r="BC30" s="761"/>
      <c r="BD30" s="761"/>
      <c r="BE30" s="761"/>
      <c r="BF30" s="762"/>
      <c r="BG30" s="741">
        <v>98.7</v>
      </c>
      <c r="BH30" s="742"/>
      <c r="BI30" s="742"/>
      <c r="BJ30" s="742"/>
      <c r="BK30" s="742"/>
      <c r="BL30" s="742"/>
      <c r="BM30" s="743">
        <v>90.6</v>
      </c>
      <c r="BN30" s="742"/>
      <c r="BO30" s="742"/>
      <c r="BP30" s="742"/>
      <c r="BQ30" s="744"/>
      <c r="BR30" s="741">
        <v>98.5</v>
      </c>
      <c r="BS30" s="742"/>
      <c r="BT30" s="742"/>
      <c r="BU30" s="742"/>
      <c r="BV30" s="742"/>
      <c r="BW30" s="742"/>
      <c r="BX30" s="743">
        <v>89.8</v>
      </c>
      <c r="BY30" s="742"/>
      <c r="BZ30" s="742"/>
      <c r="CA30" s="742"/>
      <c r="CB30" s="744"/>
      <c r="CD30" s="747"/>
      <c r="CE30" s="748"/>
      <c r="CF30" s="705" t="s">
        <v>311</v>
      </c>
      <c r="CG30" s="702"/>
      <c r="CH30" s="702"/>
      <c r="CI30" s="702"/>
      <c r="CJ30" s="702"/>
      <c r="CK30" s="702"/>
      <c r="CL30" s="702"/>
      <c r="CM30" s="702"/>
      <c r="CN30" s="702"/>
      <c r="CO30" s="702"/>
      <c r="CP30" s="702"/>
      <c r="CQ30" s="703"/>
      <c r="CR30" s="661">
        <v>713153</v>
      </c>
      <c r="CS30" s="664"/>
      <c r="CT30" s="664"/>
      <c r="CU30" s="664"/>
      <c r="CV30" s="664"/>
      <c r="CW30" s="664"/>
      <c r="CX30" s="664"/>
      <c r="CY30" s="665"/>
      <c r="CZ30" s="666">
        <v>11.6</v>
      </c>
      <c r="DA30" s="695"/>
      <c r="DB30" s="695"/>
      <c r="DC30" s="696"/>
      <c r="DD30" s="669">
        <v>709340</v>
      </c>
      <c r="DE30" s="664"/>
      <c r="DF30" s="664"/>
      <c r="DG30" s="664"/>
      <c r="DH30" s="664"/>
      <c r="DI30" s="664"/>
      <c r="DJ30" s="664"/>
      <c r="DK30" s="665"/>
      <c r="DL30" s="669">
        <v>709340</v>
      </c>
      <c r="DM30" s="664"/>
      <c r="DN30" s="664"/>
      <c r="DO30" s="664"/>
      <c r="DP30" s="664"/>
      <c r="DQ30" s="664"/>
      <c r="DR30" s="664"/>
      <c r="DS30" s="664"/>
      <c r="DT30" s="664"/>
      <c r="DU30" s="664"/>
      <c r="DV30" s="665"/>
      <c r="DW30" s="666">
        <v>18</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56910</v>
      </c>
      <c r="S31" s="664"/>
      <c r="T31" s="664"/>
      <c r="U31" s="664"/>
      <c r="V31" s="664"/>
      <c r="W31" s="664"/>
      <c r="X31" s="664"/>
      <c r="Y31" s="665"/>
      <c r="Z31" s="723">
        <v>0.9</v>
      </c>
      <c r="AA31" s="723"/>
      <c r="AB31" s="723"/>
      <c r="AC31" s="723"/>
      <c r="AD31" s="724" t="s">
        <v>139</v>
      </c>
      <c r="AE31" s="724"/>
      <c r="AF31" s="724"/>
      <c r="AG31" s="724"/>
      <c r="AH31" s="724"/>
      <c r="AI31" s="724"/>
      <c r="AJ31" s="724"/>
      <c r="AK31" s="724"/>
      <c r="AL31" s="666" t="s">
        <v>139</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99.2</v>
      </c>
      <c r="BH31" s="662"/>
      <c r="BI31" s="662"/>
      <c r="BJ31" s="662"/>
      <c r="BK31" s="662"/>
      <c r="BL31" s="662"/>
      <c r="BM31" s="667">
        <v>94.6</v>
      </c>
      <c r="BN31" s="740"/>
      <c r="BO31" s="740"/>
      <c r="BP31" s="740"/>
      <c r="BQ31" s="701"/>
      <c r="BR31" s="739">
        <v>99</v>
      </c>
      <c r="BS31" s="662"/>
      <c r="BT31" s="662"/>
      <c r="BU31" s="662"/>
      <c r="BV31" s="662"/>
      <c r="BW31" s="662"/>
      <c r="BX31" s="667">
        <v>92.5</v>
      </c>
      <c r="BY31" s="740"/>
      <c r="BZ31" s="740"/>
      <c r="CA31" s="740"/>
      <c r="CB31" s="701"/>
      <c r="CD31" s="747"/>
      <c r="CE31" s="748"/>
      <c r="CF31" s="705" t="s">
        <v>315</v>
      </c>
      <c r="CG31" s="702"/>
      <c r="CH31" s="702"/>
      <c r="CI31" s="702"/>
      <c r="CJ31" s="702"/>
      <c r="CK31" s="702"/>
      <c r="CL31" s="702"/>
      <c r="CM31" s="702"/>
      <c r="CN31" s="702"/>
      <c r="CO31" s="702"/>
      <c r="CP31" s="702"/>
      <c r="CQ31" s="703"/>
      <c r="CR31" s="661">
        <v>40414</v>
      </c>
      <c r="CS31" s="662"/>
      <c r="CT31" s="662"/>
      <c r="CU31" s="662"/>
      <c r="CV31" s="662"/>
      <c r="CW31" s="662"/>
      <c r="CX31" s="662"/>
      <c r="CY31" s="663"/>
      <c r="CZ31" s="666">
        <v>0.7</v>
      </c>
      <c r="DA31" s="695"/>
      <c r="DB31" s="695"/>
      <c r="DC31" s="696"/>
      <c r="DD31" s="669">
        <v>40414</v>
      </c>
      <c r="DE31" s="662"/>
      <c r="DF31" s="662"/>
      <c r="DG31" s="662"/>
      <c r="DH31" s="662"/>
      <c r="DI31" s="662"/>
      <c r="DJ31" s="662"/>
      <c r="DK31" s="663"/>
      <c r="DL31" s="669">
        <v>40414</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15439</v>
      </c>
      <c r="S32" s="664"/>
      <c r="T32" s="664"/>
      <c r="U32" s="664"/>
      <c r="V32" s="664"/>
      <c r="W32" s="664"/>
      <c r="X32" s="664"/>
      <c r="Y32" s="665"/>
      <c r="Z32" s="723">
        <v>0.2</v>
      </c>
      <c r="AA32" s="723"/>
      <c r="AB32" s="723"/>
      <c r="AC32" s="723"/>
      <c r="AD32" s="724" t="s">
        <v>139</v>
      </c>
      <c r="AE32" s="724"/>
      <c r="AF32" s="724"/>
      <c r="AG32" s="724"/>
      <c r="AH32" s="724"/>
      <c r="AI32" s="724"/>
      <c r="AJ32" s="724"/>
      <c r="AK32" s="724"/>
      <c r="AL32" s="666" t="s">
        <v>139</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97.9</v>
      </c>
      <c r="BH32" s="677"/>
      <c r="BI32" s="677"/>
      <c r="BJ32" s="677"/>
      <c r="BK32" s="677"/>
      <c r="BL32" s="677"/>
      <c r="BM32" s="721">
        <v>85.6</v>
      </c>
      <c r="BN32" s="677"/>
      <c r="BO32" s="677"/>
      <c r="BP32" s="677"/>
      <c r="BQ32" s="714"/>
      <c r="BR32" s="738">
        <v>97.9</v>
      </c>
      <c r="BS32" s="677"/>
      <c r="BT32" s="677"/>
      <c r="BU32" s="677"/>
      <c r="BV32" s="677"/>
      <c r="BW32" s="677"/>
      <c r="BX32" s="721">
        <v>86.1</v>
      </c>
      <c r="BY32" s="677"/>
      <c r="BZ32" s="677"/>
      <c r="CA32" s="677"/>
      <c r="CB32" s="714"/>
      <c r="CD32" s="749"/>
      <c r="CE32" s="750"/>
      <c r="CF32" s="705" t="s">
        <v>318</v>
      </c>
      <c r="CG32" s="702"/>
      <c r="CH32" s="702"/>
      <c r="CI32" s="702"/>
      <c r="CJ32" s="702"/>
      <c r="CK32" s="702"/>
      <c r="CL32" s="702"/>
      <c r="CM32" s="702"/>
      <c r="CN32" s="702"/>
      <c r="CO32" s="702"/>
      <c r="CP32" s="702"/>
      <c r="CQ32" s="703"/>
      <c r="CR32" s="661" t="s">
        <v>139</v>
      </c>
      <c r="CS32" s="664"/>
      <c r="CT32" s="664"/>
      <c r="CU32" s="664"/>
      <c r="CV32" s="664"/>
      <c r="CW32" s="664"/>
      <c r="CX32" s="664"/>
      <c r="CY32" s="665"/>
      <c r="CZ32" s="666" t="s">
        <v>139</v>
      </c>
      <c r="DA32" s="695"/>
      <c r="DB32" s="695"/>
      <c r="DC32" s="696"/>
      <c r="DD32" s="669" t="s">
        <v>139</v>
      </c>
      <c r="DE32" s="664"/>
      <c r="DF32" s="664"/>
      <c r="DG32" s="664"/>
      <c r="DH32" s="664"/>
      <c r="DI32" s="664"/>
      <c r="DJ32" s="664"/>
      <c r="DK32" s="665"/>
      <c r="DL32" s="669" t="s">
        <v>139</v>
      </c>
      <c r="DM32" s="664"/>
      <c r="DN32" s="664"/>
      <c r="DO32" s="664"/>
      <c r="DP32" s="664"/>
      <c r="DQ32" s="664"/>
      <c r="DR32" s="664"/>
      <c r="DS32" s="664"/>
      <c r="DT32" s="664"/>
      <c r="DU32" s="664"/>
      <c r="DV32" s="665"/>
      <c r="DW32" s="666" t="s">
        <v>139</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511028</v>
      </c>
      <c r="S33" s="664"/>
      <c r="T33" s="664"/>
      <c r="U33" s="664"/>
      <c r="V33" s="664"/>
      <c r="W33" s="664"/>
      <c r="X33" s="664"/>
      <c r="Y33" s="665"/>
      <c r="Z33" s="723">
        <v>7.9</v>
      </c>
      <c r="AA33" s="723"/>
      <c r="AB33" s="723"/>
      <c r="AC33" s="723"/>
      <c r="AD33" s="724" t="s">
        <v>139</v>
      </c>
      <c r="AE33" s="724"/>
      <c r="AF33" s="724"/>
      <c r="AG33" s="724"/>
      <c r="AH33" s="724"/>
      <c r="AI33" s="724"/>
      <c r="AJ33" s="724"/>
      <c r="AK33" s="724"/>
      <c r="AL33" s="666" t="s">
        <v>139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2615573</v>
      </c>
      <c r="CS33" s="662"/>
      <c r="CT33" s="662"/>
      <c r="CU33" s="662"/>
      <c r="CV33" s="662"/>
      <c r="CW33" s="662"/>
      <c r="CX33" s="662"/>
      <c r="CY33" s="663"/>
      <c r="CZ33" s="666">
        <v>42.4</v>
      </c>
      <c r="DA33" s="695"/>
      <c r="DB33" s="695"/>
      <c r="DC33" s="696"/>
      <c r="DD33" s="669">
        <v>2246523</v>
      </c>
      <c r="DE33" s="662"/>
      <c r="DF33" s="662"/>
      <c r="DG33" s="662"/>
      <c r="DH33" s="662"/>
      <c r="DI33" s="662"/>
      <c r="DJ33" s="662"/>
      <c r="DK33" s="663"/>
      <c r="DL33" s="669">
        <v>1731192</v>
      </c>
      <c r="DM33" s="662"/>
      <c r="DN33" s="662"/>
      <c r="DO33" s="662"/>
      <c r="DP33" s="662"/>
      <c r="DQ33" s="662"/>
      <c r="DR33" s="662"/>
      <c r="DS33" s="662"/>
      <c r="DT33" s="662"/>
      <c r="DU33" s="662"/>
      <c r="DV33" s="663"/>
      <c r="DW33" s="666">
        <v>43.8</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196228</v>
      </c>
      <c r="S34" s="664"/>
      <c r="T34" s="664"/>
      <c r="U34" s="664"/>
      <c r="V34" s="664"/>
      <c r="W34" s="664"/>
      <c r="X34" s="664"/>
      <c r="Y34" s="665"/>
      <c r="Z34" s="723">
        <v>3</v>
      </c>
      <c r="AA34" s="723"/>
      <c r="AB34" s="723"/>
      <c r="AC34" s="723"/>
      <c r="AD34" s="724">
        <v>424</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940249</v>
      </c>
      <c r="CS34" s="664"/>
      <c r="CT34" s="664"/>
      <c r="CU34" s="664"/>
      <c r="CV34" s="664"/>
      <c r="CW34" s="664"/>
      <c r="CX34" s="664"/>
      <c r="CY34" s="665"/>
      <c r="CZ34" s="666">
        <v>15.2</v>
      </c>
      <c r="DA34" s="695"/>
      <c r="DB34" s="695"/>
      <c r="DC34" s="696"/>
      <c r="DD34" s="669">
        <v>788670</v>
      </c>
      <c r="DE34" s="664"/>
      <c r="DF34" s="664"/>
      <c r="DG34" s="664"/>
      <c r="DH34" s="664"/>
      <c r="DI34" s="664"/>
      <c r="DJ34" s="664"/>
      <c r="DK34" s="665"/>
      <c r="DL34" s="669">
        <v>712492</v>
      </c>
      <c r="DM34" s="664"/>
      <c r="DN34" s="664"/>
      <c r="DO34" s="664"/>
      <c r="DP34" s="664"/>
      <c r="DQ34" s="664"/>
      <c r="DR34" s="664"/>
      <c r="DS34" s="664"/>
      <c r="DT34" s="664"/>
      <c r="DU34" s="664"/>
      <c r="DV34" s="665"/>
      <c r="DW34" s="666">
        <v>18</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893300</v>
      </c>
      <c r="S35" s="664"/>
      <c r="T35" s="664"/>
      <c r="U35" s="664"/>
      <c r="V35" s="664"/>
      <c r="W35" s="664"/>
      <c r="X35" s="664"/>
      <c r="Y35" s="665"/>
      <c r="Z35" s="723">
        <v>13.9</v>
      </c>
      <c r="AA35" s="723"/>
      <c r="AB35" s="723"/>
      <c r="AC35" s="723"/>
      <c r="AD35" s="724" t="s">
        <v>139</v>
      </c>
      <c r="AE35" s="724"/>
      <c r="AF35" s="724"/>
      <c r="AG35" s="724"/>
      <c r="AH35" s="724"/>
      <c r="AI35" s="724"/>
      <c r="AJ35" s="724"/>
      <c r="AK35" s="724"/>
      <c r="AL35" s="666" t="s">
        <v>139</v>
      </c>
      <c r="AM35" s="667"/>
      <c r="AN35" s="667"/>
      <c r="AO35" s="725"/>
      <c r="AP35" s="234"/>
      <c r="AQ35" s="729" t="s">
        <v>326</v>
      </c>
      <c r="AR35" s="730"/>
      <c r="AS35" s="730"/>
      <c r="AT35" s="730"/>
      <c r="AU35" s="730"/>
      <c r="AV35" s="730"/>
      <c r="AW35" s="730"/>
      <c r="AX35" s="730"/>
      <c r="AY35" s="731"/>
      <c r="AZ35" s="726">
        <v>699130</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t="s">
        <v>139</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72976</v>
      </c>
      <c r="CS35" s="662"/>
      <c r="CT35" s="662"/>
      <c r="CU35" s="662"/>
      <c r="CV35" s="662"/>
      <c r="CW35" s="662"/>
      <c r="CX35" s="662"/>
      <c r="CY35" s="663"/>
      <c r="CZ35" s="666">
        <v>1.2</v>
      </c>
      <c r="DA35" s="695"/>
      <c r="DB35" s="695"/>
      <c r="DC35" s="696"/>
      <c r="DD35" s="669">
        <v>66306</v>
      </c>
      <c r="DE35" s="662"/>
      <c r="DF35" s="662"/>
      <c r="DG35" s="662"/>
      <c r="DH35" s="662"/>
      <c r="DI35" s="662"/>
      <c r="DJ35" s="662"/>
      <c r="DK35" s="663"/>
      <c r="DL35" s="669">
        <v>66306</v>
      </c>
      <c r="DM35" s="662"/>
      <c r="DN35" s="662"/>
      <c r="DO35" s="662"/>
      <c r="DP35" s="662"/>
      <c r="DQ35" s="662"/>
      <c r="DR35" s="662"/>
      <c r="DS35" s="662"/>
      <c r="DT35" s="662"/>
      <c r="DU35" s="662"/>
      <c r="DV35" s="663"/>
      <c r="DW35" s="666">
        <v>1.7</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139</v>
      </c>
      <c r="S36" s="664"/>
      <c r="T36" s="664"/>
      <c r="U36" s="664"/>
      <c r="V36" s="664"/>
      <c r="W36" s="664"/>
      <c r="X36" s="664"/>
      <c r="Y36" s="665"/>
      <c r="Z36" s="723" t="s">
        <v>139</v>
      </c>
      <c r="AA36" s="723"/>
      <c r="AB36" s="723"/>
      <c r="AC36" s="723"/>
      <c r="AD36" s="724" t="s">
        <v>139</v>
      </c>
      <c r="AE36" s="724"/>
      <c r="AF36" s="724"/>
      <c r="AG36" s="724"/>
      <c r="AH36" s="724"/>
      <c r="AI36" s="724"/>
      <c r="AJ36" s="724"/>
      <c r="AK36" s="724"/>
      <c r="AL36" s="666" t="s">
        <v>139</v>
      </c>
      <c r="AM36" s="667"/>
      <c r="AN36" s="667"/>
      <c r="AO36" s="725"/>
      <c r="AQ36" s="698" t="s">
        <v>330</v>
      </c>
      <c r="AR36" s="699"/>
      <c r="AS36" s="699"/>
      <c r="AT36" s="699"/>
      <c r="AU36" s="699"/>
      <c r="AV36" s="699"/>
      <c r="AW36" s="699"/>
      <c r="AX36" s="699"/>
      <c r="AY36" s="700"/>
      <c r="AZ36" s="661">
        <v>136937</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-13852</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760918</v>
      </c>
      <c r="CS36" s="664"/>
      <c r="CT36" s="664"/>
      <c r="CU36" s="664"/>
      <c r="CV36" s="664"/>
      <c r="CW36" s="664"/>
      <c r="CX36" s="664"/>
      <c r="CY36" s="665"/>
      <c r="CZ36" s="666">
        <v>12.3</v>
      </c>
      <c r="DA36" s="695"/>
      <c r="DB36" s="695"/>
      <c r="DC36" s="696"/>
      <c r="DD36" s="669">
        <v>648542</v>
      </c>
      <c r="DE36" s="664"/>
      <c r="DF36" s="664"/>
      <c r="DG36" s="664"/>
      <c r="DH36" s="664"/>
      <c r="DI36" s="664"/>
      <c r="DJ36" s="664"/>
      <c r="DK36" s="665"/>
      <c r="DL36" s="669">
        <v>536235</v>
      </c>
      <c r="DM36" s="664"/>
      <c r="DN36" s="664"/>
      <c r="DO36" s="664"/>
      <c r="DP36" s="664"/>
      <c r="DQ36" s="664"/>
      <c r="DR36" s="664"/>
      <c r="DS36" s="664"/>
      <c r="DT36" s="664"/>
      <c r="DU36" s="664"/>
      <c r="DV36" s="665"/>
      <c r="DW36" s="666">
        <v>13.6</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155800</v>
      </c>
      <c r="S37" s="664"/>
      <c r="T37" s="664"/>
      <c r="U37" s="664"/>
      <c r="V37" s="664"/>
      <c r="W37" s="664"/>
      <c r="X37" s="664"/>
      <c r="Y37" s="665"/>
      <c r="Z37" s="723">
        <v>2.4</v>
      </c>
      <c r="AA37" s="723"/>
      <c r="AB37" s="723"/>
      <c r="AC37" s="723"/>
      <c r="AD37" s="724" t="s">
        <v>139</v>
      </c>
      <c r="AE37" s="724"/>
      <c r="AF37" s="724"/>
      <c r="AG37" s="724"/>
      <c r="AH37" s="724"/>
      <c r="AI37" s="724"/>
      <c r="AJ37" s="724"/>
      <c r="AK37" s="724"/>
      <c r="AL37" s="666" t="s">
        <v>139</v>
      </c>
      <c r="AM37" s="667"/>
      <c r="AN37" s="667"/>
      <c r="AO37" s="725"/>
      <c r="AQ37" s="698" t="s">
        <v>334</v>
      </c>
      <c r="AR37" s="699"/>
      <c r="AS37" s="699"/>
      <c r="AT37" s="699"/>
      <c r="AU37" s="699"/>
      <c r="AV37" s="699"/>
      <c r="AW37" s="699"/>
      <c r="AX37" s="699"/>
      <c r="AY37" s="700"/>
      <c r="AZ37" s="661">
        <v>81300</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1554</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332110</v>
      </c>
      <c r="CS37" s="662"/>
      <c r="CT37" s="662"/>
      <c r="CU37" s="662"/>
      <c r="CV37" s="662"/>
      <c r="CW37" s="662"/>
      <c r="CX37" s="662"/>
      <c r="CY37" s="663"/>
      <c r="CZ37" s="666">
        <v>5.4</v>
      </c>
      <c r="DA37" s="695"/>
      <c r="DB37" s="695"/>
      <c r="DC37" s="696"/>
      <c r="DD37" s="669">
        <v>332110</v>
      </c>
      <c r="DE37" s="662"/>
      <c r="DF37" s="662"/>
      <c r="DG37" s="662"/>
      <c r="DH37" s="662"/>
      <c r="DI37" s="662"/>
      <c r="DJ37" s="662"/>
      <c r="DK37" s="663"/>
      <c r="DL37" s="669">
        <v>332110</v>
      </c>
      <c r="DM37" s="662"/>
      <c r="DN37" s="662"/>
      <c r="DO37" s="662"/>
      <c r="DP37" s="662"/>
      <c r="DQ37" s="662"/>
      <c r="DR37" s="662"/>
      <c r="DS37" s="662"/>
      <c r="DT37" s="662"/>
      <c r="DU37" s="662"/>
      <c r="DV37" s="663"/>
      <c r="DW37" s="666">
        <v>8.4</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6446618</v>
      </c>
      <c r="S38" s="713"/>
      <c r="T38" s="713"/>
      <c r="U38" s="713"/>
      <c r="V38" s="713"/>
      <c r="W38" s="713"/>
      <c r="X38" s="713"/>
      <c r="Y38" s="718"/>
      <c r="Z38" s="719">
        <v>100</v>
      </c>
      <c r="AA38" s="719"/>
      <c r="AB38" s="719"/>
      <c r="AC38" s="719"/>
      <c r="AD38" s="720">
        <v>3795835</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25511</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2666</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562193</v>
      </c>
      <c r="CS38" s="664"/>
      <c r="CT38" s="664"/>
      <c r="CU38" s="664"/>
      <c r="CV38" s="664"/>
      <c r="CW38" s="664"/>
      <c r="CX38" s="664"/>
      <c r="CY38" s="665"/>
      <c r="CZ38" s="666">
        <v>9.1</v>
      </c>
      <c r="DA38" s="695"/>
      <c r="DB38" s="695"/>
      <c r="DC38" s="696"/>
      <c r="DD38" s="669">
        <v>488213</v>
      </c>
      <c r="DE38" s="664"/>
      <c r="DF38" s="664"/>
      <c r="DG38" s="664"/>
      <c r="DH38" s="664"/>
      <c r="DI38" s="664"/>
      <c r="DJ38" s="664"/>
      <c r="DK38" s="665"/>
      <c r="DL38" s="669">
        <v>416159</v>
      </c>
      <c r="DM38" s="664"/>
      <c r="DN38" s="664"/>
      <c r="DO38" s="664"/>
      <c r="DP38" s="664"/>
      <c r="DQ38" s="664"/>
      <c r="DR38" s="664"/>
      <c r="DS38" s="664"/>
      <c r="DT38" s="664"/>
      <c r="DU38" s="664"/>
      <c r="DV38" s="665"/>
      <c r="DW38" s="666">
        <v>10.5</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139</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81</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261445</v>
      </c>
      <c r="CS39" s="662"/>
      <c r="CT39" s="662"/>
      <c r="CU39" s="662"/>
      <c r="CV39" s="662"/>
      <c r="CW39" s="662"/>
      <c r="CX39" s="662"/>
      <c r="CY39" s="663"/>
      <c r="CZ39" s="666">
        <v>4.2</v>
      </c>
      <c r="DA39" s="695"/>
      <c r="DB39" s="695"/>
      <c r="DC39" s="696"/>
      <c r="DD39" s="669">
        <v>242000</v>
      </c>
      <c r="DE39" s="662"/>
      <c r="DF39" s="662"/>
      <c r="DG39" s="662"/>
      <c r="DH39" s="662"/>
      <c r="DI39" s="662"/>
      <c r="DJ39" s="662"/>
      <c r="DK39" s="663"/>
      <c r="DL39" s="669" t="s">
        <v>139</v>
      </c>
      <c r="DM39" s="662"/>
      <c r="DN39" s="662"/>
      <c r="DO39" s="662"/>
      <c r="DP39" s="662"/>
      <c r="DQ39" s="662"/>
      <c r="DR39" s="662"/>
      <c r="DS39" s="662"/>
      <c r="DT39" s="662"/>
      <c r="DU39" s="662"/>
      <c r="DV39" s="663"/>
      <c r="DW39" s="666" t="s">
        <v>139</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130664</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139</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17792</v>
      </c>
      <c r="CS40" s="664"/>
      <c r="CT40" s="664"/>
      <c r="CU40" s="664"/>
      <c r="CV40" s="664"/>
      <c r="CW40" s="664"/>
      <c r="CX40" s="664"/>
      <c r="CY40" s="665"/>
      <c r="CZ40" s="666">
        <v>0.3</v>
      </c>
      <c r="DA40" s="695"/>
      <c r="DB40" s="695"/>
      <c r="DC40" s="696"/>
      <c r="DD40" s="669">
        <v>12792</v>
      </c>
      <c r="DE40" s="664"/>
      <c r="DF40" s="664"/>
      <c r="DG40" s="664"/>
      <c r="DH40" s="664"/>
      <c r="DI40" s="664"/>
      <c r="DJ40" s="664"/>
      <c r="DK40" s="665"/>
      <c r="DL40" s="669" t="s">
        <v>139</v>
      </c>
      <c r="DM40" s="664"/>
      <c r="DN40" s="664"/>
      <c r="DO40" s="664"/>
      <c r="DP40" s="664"/>
      <c r="DQ40" s="664"/>
      <c r="DR40" s="664"/>
      <c r="DS40" s="664"/>
      <c r="DT40" s="664"/>
      <c r="DU40" s="664"/>
      <c r="DV40" s="665"/>
      <c r="DW40" s="666" t="s">
        <v>139</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324718</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295</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139</v>
      </c>
      <c r="CS41" s="662"/>
      <c r="CT41" s="662"/>
      <c r="CU41" s="662"/>
      <c r="CV41" s="662"/>
      <c r="CW41" s="662"/>
      <c r="CX41" s="662"/>
      <c r="CY41" s="663"/>
      <c r="CZ41" s="666" t="s">
        <v>139</v>
      </c>
      <c r="DA41" s="695"/>
      <c r="DB41" s="695"/>
      <c r="DC41" s="696"/>
      <c r="DD41" s="669" t="s">
        <v>139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1069426</v>
      </c>
      <c r="CS42" s="664"/>
      <c r="CT42" s="664"/>
      <c r="CU42" s="664"/>
      <c r="CV42" s="664"/>
      <c r="CW42" s="664"/>
      <c r="CX42" s="664"/>
      <c r="CY42" s="665"/>
      <c r="CZ42" s="666">
        <v>17.3</v>
      </c>
      <c r="DA42" s="667"/>
      <c r="DB42" s="667"/>
      <c r="DC42" s="668"/>
      <c r="DD42" s="669">
        <v>186908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27455</v>
      </c>
      <c r="CS43" s="662"/>
      <c r="CT43" s="662"/>
      <c r="CU43" s="662"/>
      <c r="CV43" s="662"/>
      <c r="CW43" s="662"/>
      <c r="CX43" s="662"/>
      <c r="CY43" s="663"/>
      <c r="CZ43" s="666">
        <v>0.4</v>
      </c>
      <c r="DA43" s="695"/>
      <c r="DB43" s="695"/>
      <c r="DC43" s="696"/>
      <c r="DD43" s="669">
        <v>27455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307</v>
      </c>
      <c r="CE44" s="690"/>
      <c r="CF44" s="658" t="s">
        <v>356</v>
      </c>
      <c r="CG44" s="659"/>
      <c r="CH44" s="659"/>
      <c r="CI44" s="659"/>
      <c r="CJ44" s="659"/>
      <c r="CK44" s="659"/>
      <c r="CL44" s="659"/>
      <c r="CM44" s="659"/>
      <c r="CN44" s="659"/>
      <c r="CO44" s="659"/>
      <c r="CP44" s="659"/>
      <c r="CQ44" s="660"/>
      <c r="CR44" s="661">
        <v>1018131</v>
      </c>
      <c r="CS44" s="664"/>
      <c r="CT44" s="664"/>
      <c r="CU44" s="664"/>
      <c r="CV44" s="664"/>
      <c r="CW44" s="664"/>
      <c r="CX44" s="664"/>
      <c r="CY44" s="665"/>
      <c r="CZ44" s="666">
        <v>16.5</v>
      </c>
      <c r="DA44" s="667"/>
      <c r="DB44" s="667"/>
      <c r="DC44" s="668"/>
      <c r="DD44" s="669">
        <v>167250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279618</v>
      </c>
      <c r="CS45" s="662"/>
      <c r="CT45" s="662"/>
      <c r="CU45" s="662"/>
      <c r="CV45" s="662"/>
      <c r="CW45" s="662"/>
      <c r="CX45" s="662"/>
      <c r="CY45" s="663"/>
      <c r="CZ45" s="666">
        <v>4.5</v>
      </c>
      <c r="DA45" s="695"/>
      <c r="DB45" s="695"/>
      <c r="DC45" s="696"/>
      <c r="DD45" s="669">
        <v>28047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738513</v>
      </c>
      <c r="CS46" s="664"/>
      <c r="CT46" s="664"/>
      <c r="CU46" s="664"/>
      <c r="CV46" s="664"/>
      <c r="CW46" s="664"/>
      <c r="CX46" s="664"/>
      <c r="CY46" s="665"/>
      <c r="CZ46" s="666">
        <v>12</v>
      </c>
      <c r="DA46" s="667"/>
      <c r="DB46" s="667"/>
      <c r="DC46" s="668"/>
      <c r="DD46" s="669">
        <v>139203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51295</v>
      </c>
      <c r="CS47" s="662"/>
      <c r="CT47" s="662"/>
      <c r="CU47" s="662"/>
      <c r="CV47" s="662"/>
      <c r="CW47" s="662"/>
      <c r="CX47" s="662"/>
      <c r="CY47" s="663"/>
      <c r="CZ47" s="666">
        <v>0.8</v>
      </c>
      <c r="DA47" s="695"/>
      <c r="DB47" s="695"/>
      <c r="DC47" s="696"/>
      <c r="DD47" s="669">
        <v>19658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139</v>
      </c>
      <c r="CS48" s="664"/>
      <c r="CT48" s="664"/>
      <c r="CU48" s="664"/>
      <c r="CV48" s="664"/>
      <c r="CW48" s="664"/>
      <c r="CX48" s="664"/>
      <c r="CY48" s="665"/>
      <c r="CZ48" s="666" t="s">
        <v>139</v>
      </c>
      <c r="DA48" s="667"/>
      <c r="DB48" s="667"/>
      <c r="DC48" s="668"/>
      <c r="DD48" s="669" t="s">
        <v>139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6167814</v>
      </c>
      <c r="CS49" s="677"/>
      <c r="CT49" s="677"/>
      <c r="CU49" s="677"/>
      <c r="CV49" s="677"/>
      <c r="CW49" s="677"/>
      <c r="CX49" s="677"/>
      <c r="CY49" s="678"/>
      <c r="CZ49" s="679">
        <v>100</v>
      </c>
      <c r="DA49" s="680"/>
      <c r="DB49" s="680"/>
      <c r="DC49" s="681"/>
      <c r="DD49" s="682">
        <v>4429256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2/8JM/NvLCz4NdOLPSd7fTRLt6lYpDWuwrbSOSzUhg7RhyB9bnDoWJ4XU5kYCCdQzkzrYgZXUThel9JD4frxyQ==" saltValue="wF6qsCutiDOoGsDnn3Kgz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6450</v>
      </c>
      <c r="R7" s="1194"/>
      <c r="S7" s="1194"/>
      <c r="T7" s="1194"/>
      <c r="U7" s="1194"/>
      <c r="V7" s="1194">
        <v>6171</v>
      </c>
      <c r="W7" s="1194"/>
      <c r="X7" s="1194"/>
      <c r="Y7" s="1194"/>
      <c r="Z7" s="1194"/>
      <c r="AA7" s="1194">
        <v>279</v>
      </c>
      <c r="AB7" s="1194"/>
      <c r="AC7" s="1194"/>
      <c r="AD7" s="1194"/>
      <c r="AE7" s="1195"/>
      <c r="AF7" s="1196">
        <v>276</v>
      </c>
      <c r="AG7" s="1197"/>
      <c r="AH7" s="1197"/>
      <c r="AI7" s="1197"/>
      <c r="AJ7" s="1198"/>
      <c r="AK7" s="1180">
        <v>15</v>
      </c>
      <c r="AL7" s="1181"/>
      <c r="AM7" s="1181"/>
      <c r="AN7" s="1181"/>
      <c r="AO7" s="1181"/>
      <c r="AP7" s="1181">
        <v>7714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586</v>
      </c>
      <c r="BT7" s="1185"/>
      <c r="BU7" s="1185"/>
      <c r="BV7" s="1185"/>
      <c r="BW7" s="1185"/>
      <c r="BX7" s="1185"/>
      <c r="BY7" s="1185"/>
      <c r="BZ7" s="1185"/>
      <c r="CA7" s="1185"/>
      <c r="CB7" s="1185"/>
      <c r="CC7" s="1185"/>
      <c r="CD7" s="1185"/>
      <c r="CE7" s="1185"/>
      <c r="CF7" s="1185"/>
      <c r="CG7" s="1186"/>
      <c r="CH7" s="1177">
        <v>5</v>
      </c>
      <c r="CI7" s="1178"/>
      <c r="CJ7" s="1178"/>
      <c r="CK7" s="1178"/>
      <c r="CL7" s="1179"/>
      <c r="CM7" s="1177">
        <v>14</v>
      </c>
      <c r="CN7" s="1178"/>
      <c r="CO7" s="1178"/>
      <c r="CP7" s="1178"/>
      <c r="CQ7" s="1179"/>
      <c r="CR7" s="1177">
        <v>1</v>
      </c>
      <c r="CS7" s="1178"/>
      <c r="CT7" s="1178"/>
      <c r="CU7" s="1178"/>
      <c r="CV7" s="1179"/>
      <c r="CW7" s="1177">
        <v>6</v>
      </c>
      <c r="CX7" s="1178"/>
      <c r="CY7" s="1178"/>
      <c r="CZ7" s="1178"/>
      <c r="DA7" s="1179"/>
      <c r="DB7" s="1177" t="s">
        <v>588</v>
      </c>
      <c r="DC7" s="1178"/>
      <c r="DD7" s="1178"/>
      <c r="DE7" s="1178"/>
      <c r="DF7" s="1179"/>
      <c r="DG7" s="1177" t="s">
        <v>588</v>
      </c>
      <c r="DH7" s="1178"/>
      <c r="DI7" s="1178"/>
      <c r="DJ7" s="1178"/>
      <c r="DK7" s="1179"/>
      <c r="DL7" s="1177" t="s">
        <v>588</v>
      </c>
      <c r="DM7" s="1178"/>
      <c r="DN7" s="1178"/>
      <c r="DO7" s="1178"/>
      <c r="DP7" s="1179"/>
      <c r="DQ7" s="1177" t="s">
        <v>588</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587</v>
      </c>
      <c r="BT8" s="1104"/>
      <c r="BU8" s="1104"/>
      <c r="BV8" s="1104"/>
      <c r="BW8" s="1104"/>
      <c r="BX8" s="1104"/>
      <c r="BY8" s="1104"/>
      <c r="BZ8" s="1104"/>
      <c r="CA8" s="1104"/>
      <c r="CB8" s="1104"/>
      <c r="CC8" s="1104"/>
      <c r="CD8" s="1104"/>
      <c r="CE8" s="1104"/>
      <c r="CF8" s="1104"/>
      <c r="CG8" s="1105"/>
      <c r="CH8" s="1078">
        <v>-2</v>
      </c>
      <c r="CI8" s="1079"/>
      <c r="CJ8" s="1079"/>
      <c r="CK8" s="1079"/>
      <c r="CL8" s="1080"/>
      <c r="CM8" s="1078">
        <v>18</v>
      </c>
      <c r="CN8" s="1079"/>
      <c r="CO8" s="1079"/>
      <c r="CP8" s="1079"/>
      <c r="CQ8" s="1080"/>
      <c r="CR8" s="1078">
        <v>40</v>
      </c>
      <c r="CS8" s="1079"/>
      <c r="CT8" s="1079"/>
      <c r="CU8" s="1079"/>
      <c r="CV8" s="1080"/>
      <c r="CW8" s="1078" t="s">
        <v>588</v>
      </c>
      <c r="CX8" s="1079"/>
      <c r="CY8" s="1079"/>
      <c r="CZ8" s="1079"/>
      <c r="DA8" s="1080"/>
      <c r="DB8" s="1078" t="s">
        <v>588</v>
      </c>
      <c r="DC8" s="1079"/>
      <c r="DD8" s="1079"/>
      <c r="DE8" s="1079"/>
      <c r="DF8" s="1080"/>
      <c r="DG8" s="1078" t="s">
        <v>588</v>
      </c>
      <c r="DH8" s="1079"/>
      <c r="DI8" s="1079"/>
      <c r="DJ8" s="1079"/>
      <c r="DK8" s="1080"/>
      <c r="DL8" s="1078" t="s">
        <v>588</v>
      </c>
      <c r="DM8" s="1079"/>
      <c r="DN8" s="1079"/>
      <c r="DO8" s="1079"/>
      <c r="DP8" s="1080"/>
      <c r="DQ8" s="1078" t="s">
        <v>588</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6447</v>
      </c>
      <c r="R23" s="1158"/>
      <c r="S23" s="1158"/>
      <c r="T23" s="1158"/>
      <c r="U23" s="1158"/>
      <c r="V23" s="1158">
        <v>6168</v>
      </c>
      <c r="W23" s="1158"/>
      <c r="X23" s="1158"/>
      <c r="Y23" s="1158"/>
      <c r="Z23" s="1158"/>
      <c r="AA23" s="1158">
        <v>279</v>
      </c>
      <c r="AB23" s="1158"/>
      <c r="AC23" s="1158"/>
      <c r="AD23" s="1158"/>
      <c r="AE23" s="1159"/>
      <c r="AF23" s="1160">
        <v>276</v>
      </c>
      <c r="AG23" s="1158"/>
      <c r="AH23" s="1158"/>
      <c r="AI23" s="1158"/>
      <c r="AJ23" s="1161"/>
      <c r="AK23" s="1162"/>
      <c r="AL23" s="1163"/>
      <c r="AM23" s="1163"/>
      <c r="AN23" s="1163"/>
      <c r="AO23" s="1163"/>
      <c r="AP23" s="1158">
        <v>7714</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1179</v>
      </c>
      <c r="R28" s="1143"/>
      <c r="S28" s="1143"/>
      <c r="T28" s="1143"/>
      <c r="U28" s="1143"/>
      <c r="V28" s="1143">
        <v>1160</v>
      </c>
      <c r="W28" s="1143"/>
      <c r="X28" s="1143"/>
      <c r="Y28" s="1143"/>
      <c r="Z28" s="1143"/>
      <c r="AA28" s="1143">
        <v>19</v>
      </c>
      <c r="AB28" s="1143"/>
      <c r="AC28" s="1143"/>
      <c r="AD28" s="1143"/>
      <c r="AE28" s="1144"/>
      <c r="AF28" s="1145">
        <v>19</v>
      </c>
      <c r="AG28" s="1143"/>
      <c r="AH28" s="1143"/>
      <c r="AI28" s="1143"/>
      <c r="AJ28" s="1146"/>
      <c r="AK28" s="1147">
        <v>98</v>
      </c>
      <c r="AL28" s="1135"/>
      <c r="AM28" s="1135"/>
      <c r="AN28" s="1135"/>
      <c r="AO28" s="1135"/>
      <c r="AP28" s="1135" t="s">
        <v>572</v>
      </c>
      <c r="AQ28" s="1135"/>
      <c r="AR28" s="1135"/>
      <c r="AS28" s="1135"/>
      <c r="AT28" s="1135"/>
      <c r="AU28" s="1135" t="s">
        <v>572</v>
      </c>
      <c r="AV28" s="1135"/>
      <c r="AW28" s="1135"/>
      <c r="AX28" s="1135"/>
      <c r="AY28" s="1135"/>
      <c r="AZ28" s="1136" t="s">
        <v>572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90</v>
      </c>
      <c r="R29" s="1133"/>
      <c r="S29" s="1133"/>
      <c r="T29" s="1133"/>
      <c r="U29" s="1133"/>
      <c r="V29" s="1133">
        <v>90</v>
      </c>
      <c r="W29" s="1133"/>
      <c r="X29" s="1133"/>
      <c r="Y29" s="1133"/>
      <c r="Z29" s="1133"/>
      <c r="AA29" s="1133">
        <v>0</v>
      </c>
      <c r="AB29" s="1133"/>
      <c r="AC29" s="1133"/>
      <c r="AD29" s="1133"/>
      <c r="AE29" s="1134"/>
      <c r="AF29" s="1108">
        <v>0</v>
      </c>
      <c r="AG29" s="1109"/>
      <c r="AH29" s="1109"/>
      <c r="AI29" s="1109"/>
      <c r="AJ29" s="1110"/>
      <c r="AK29" s="1069">
        <v>40</v>
      </c>
      <c r="AL29" s="1060"/>
      <c r="AM29" s="1060"/>
      <c r="AN29" s="1060"/>
      <c r="AO29" s="1060"/>
      <c r="AP29" s="1060" t="s">
        <v>572</v>
      </c>
      <c r="AQ29" s="1060"/>
      <c r="AR29" s="1060"/>
      <c r="AS29" s="1060"/>
      <c r="AT29" s="1060"/>
      <c r="AU29" s="1060" t="s">
        <v>572</v>
      </c>
      <c r="AV29" s="1060"/>
      <c r="AW29" s="1060"/>
      <c r="AX29" s="1060"/>
      <c r="AY29" s="1060"/>
      <c r="AZ29" s="1131" t="s">
        <v>572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63</v>
      </c>
      <c r="R30" s="1133"/>
      <c r="S30" s="1133"/>
      <c r="T30" s="1133"/>
      <c r="U30" s="1133"/>
      <c r="V30" s="1133">
        <v>61</v>
      </c>
      <c r="W30" s="1133"/>
      <c r="X30" s="1133"/>
      <c r="Y30" s="1133"/>
      <c r="Z30" s="1133"/>
      <c r="AA30" s="1133">
        <v>2</v>
      </c>
      <c r="AB30" s="1133"/>
      <c r="AC30" s="1133"/>
      <c r="AD30" s="1133"/>
      <c r="AE30" s="1134"/>
      <c r="AF30" s="1108">
        <v>2</v>
      </c>
      <c r="AG30" s="1109"/>
      <c r="AH30" s="1109"/>
      <c r="AI30" s="1109"/>
      <c r="AJ30" s="1110"/>
      <c r="AK30" s="1069">
        <v>26</v>
      </c>
      <c r="AL30" s="1060"/>
      <c r="AM30" s="1060"/>
      <c r="AN30" s="1060"/>
      <c r="AO30" s="1060"/>
      <c r="AP30" s="1060" t="s">
        <v>572</v>
      </c>
      <c r="AQ30" s="1060"/>
      <c r="AR30" s="1060"/>
      <c r="AS30" s="1060"/>
      <c r="AT30" s="1060"/>
      <c r="AU30" s="1060" t="s">
        <v>573</v>
      </c>
      <c r="AV30" s="1060"/>
      <c r="AW30" s="1060"/>
      <c r="AX30" s="1060"/>
      <c r="AY30" s="1060"/>
      <c r="AZ30" s="1131" t="s">
        <v>572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372</v>
      </c>
      <c r="R31" s="1133"/>
      <c r="S31" s="1133"/>
      <c r="T31" s="1133"/>
      <c r="U31" s="1133"/>
      <c r="V31" s="1133">
        <v>361</v>
      </c>
      <c r="W31" s="1133"/>
      <c r="X31" s="1133"/>
      <c r="Y31" s="1133"/>
      <c r="Z31" s="1133"/>
      <c r="AA31" s="1133">
        <v>11</v>
      </c>
      <c r="AB31" s="1133"/>
      <c r="AC31" s="1133"/>
      <c r="AD31" s="1133"/>
      <c r="AE31" s="1134"/>
      <c r="AF31" s="1108">
        <v>936</v>
      </c>
      <c r="AG31" s="1109"/>
      <c r="AH31" s="1109"/>
      <c r="AI31" s="1109"/>
      <c r="AJ31" s="1110"/>
      <c r="AK31" s="1069">
        <v>124</v>
      </c>
      <c r="AL31" s="1060"/>
      <c r="AM31" s="1060"/>
      <c r="AN31" s="1060"/>
      <c r="AO31" s="1060"/>
      <c r="AP31" s="1060">
        <v>2314</v>
      </c>
      <c r="AQ31" s="1060"/>
      <c r="AR31" s="1060"/>
      <c r="AS31" s="1060"/>
      <c r="AT31" s="1060"/>
      <c r="AU31" s="1060">
        <v>1613</v>
      </c>
      <c r="AV31" s="1060"/>
      <c r="AW31" s="1060"/>
      <c r="AX31" s="1060"/>
      <c r="AY31" s="1060"/>
      <c r="AZ31" s="1131" t="s">
        <v>572</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157</v>
      </c>
      <c r="R32" s="1133"/>
      <c r="S32" s="1133"/>
      <c r="T32" s="1133"/>
      <c r="U32" s="1133"/>
      <c r="V32" s="1133">
        <v>152</v>
      </c>
      <c r="W32" s="1133"/>
      <c r="X32" s="1133"/>
      <c r="Y32" s="1133"/>
      <c r="Z32" s="1133"/>
      <c r="AA32" s="1133">
        <v>5</v>
      </c>
      <c r="AB32" s="1133"/>
      <c r="AC32" s="1133"/>
      <c r="AD32" s="1133"/>
      <c r="AE32" s="1134"/>
      <c r="AF32" s="1108">
        <v>5</v>
      </c>
      <c r="AG32" s="1109"/>
      <c r="AH32" s="1109"/>
      <c r="AI32" s="1109"/>
      <c r="AJ32" s="1110"/>
      <c r="AK32" s="1069">
        <v>81</v>
      </c>
      <c r="AL32" s="1060"/>
      <c r="AM32" s="1060"/>
      <c r="AN32" s="1060"/>
      <c r="AO32" s="1060"/>
      <c r="AP32" s="1060">
        <v>925</v>
      </c>
      <c r="AQ32" s="1060"/>
      <c r="AR32" s="1060"/>
      <c r="AS32" s="1060"/>
      <c r="AT32" s="1060"/>
      <c r="AU32" s="1060">
        <v>892</v>
      </c>
      <c r="AV32" s="1060"/>
      <c r="AW32" s="1060"/>
      <c r="AX32" s="1060"/>
      <c r="AY32" s="1060"/>
      <c r="AZ32" s="1131" t="s">
        <v>572</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962</v>
      </c>
      <c r="AG63" s="1048"/>
      <c r="AH63" s="1048"/>
      <c r="AI63" s="1048"/>
      <c r="AJ63" s="1119"/>
      <c r="AK63" s="1120"/>
      <c r="AL63" s="1052"/>
      <c r="AM63" s="1052"/>
      <c r="AN63" s="1052"/>
      <c r="AO63" s="1052"/>
      <c r="AP63" s="1048">
        <f>+AP31+AP32</f>
        <v>3239</v>
      </c>
      <c r="AQ63" s="1048"/>
      <c r="AR63" s="1048"/>
      <c r="AS63" s="1048"/>
      <c r="AT63" s="1048"/>
      <c r="AU63" s="1048">
        <f>+AU31+AU32</f>
        <v>2505</v>
      </c>
      <c r="AV63" s="1048"/>
      <c r="AW63" s="1048"/>
      <c r="AX63" s="1048"/>
      <c r="AY63" s="1048"/>
      <c r="AZ63" s="1114"/>
      <c r="BA63" s="1114"/>
      <c r="BB63" s="1114"/>
      <c r="BC63" s="1114"/>
      <c r="BD63" s="1114"/>
      <c r="BE63" s="1049"/>
      <c r="BF63" s="1049"/>
      <c r="BG63" s="1049"/>
      <c r="BH63" s="1049"/>
      <c r="BI63" s="1050"/>
      <c r="BJ63" s="1115" t="s">
        <v>388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391</v>
      </c>
      <c r="R66" s="1091"/>
      <c r="S66" s="1091"/>
      <c r="T66" s="1091"/>
      <c r="U66" s="1092"/>
      <c r="V66" s="1090" t="s">
        <v>410</v>
      </c>
      <c r="W66" s="1091"/>
      <c r="X66" s="1091"/>
      <c r="Y66" s="1091"/>
      <c r="Z66" s="1092"/>
      <c r="AA66" s="1090" t="s">
        <v>411</v>
      </c>
      <c r="AB66" s="1091"/>
      <c r="AC66" s="1091"/>
      <c r="AD66" s="1091"/>
      <c r="AE66" s="1092"/>
      <c r="AF66" s="1096" t="s">
        <v>394</v>
      </c>
      <c r="AG66" s="1097"/>
      <c r="AH66" s="1097"/>
      <c r="AI66" s="1097"/>
      <c r="AJ66" s="1098"/>
      <c r="AK66" s="1090" t="s">
        <v>412</v>
      </c>
      <c r="AL66" s="1085"/>
      <c r="AM66" s="1085"/>
      <c r="AN66" s="1085"/>
      <c r="AO66" s="1086"/>
      <c r="AP66" s="1090" t="s">
        <v>396</v>
      </c>
      <c r="AQ66" s="1091"/>
      <c r="AR66" s="1091"/>
      <c r="AS66" s="1091"/>
      <c r="AT66" s="1092"/>
      <c r="AU66" s="1090" t="s">
        <v>413</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574</v>
      </c>
      <c r="C68" s="1075"/>
      <c r="D68" s="1075"/>
      <c r="E68" s="1075"/>
      <c r="F68" s="1075"/>
      <c r="G68" s="1075"/>
      <c r="H68" s="1075"/>
      <c r="I68" s="1075"/>
      <c r="J68" s="1075"/>
      <c r="K68" s="1075"/>
      <c r="L68" s="1075"/>
      <c r="M68" s="1075"/>
      <c r="N68" s="1075"/>
      <c r="O68" s="1075"/>
      <c r="P68" s="1076"/>
      <c r="Q68" s="1077">
        <v>11221</v>
      </c>
      <c r="R68" s="1071"/>
      <c r="S68" s="1071"/>
      <c r="T68" s="1071"/>
      <c r="U68" s="1071"/>
      <c r="V68" s="1071">
        <v>11154</v>
      </c>
      <c r="W68" s="1071"/>
      <c r="X68" s="1071"/>
      <c r="Y68" s="1071"/>
      <c r="Z68" s="1071"/>
      <c r="AA68" s="1071">
        <v>67</v>
      </c>
      <c r="AB68" s="1071"/>
      <c r="AC68" s="1071"/>
      <c r="AD68" s="1071"/>
      <c r="AE68" s="1071"/>
      <c r="AF68" s="1071">
        <v>67</v>
      </c>
      <c r="AG68" s="1071"/>
      <c r="AH68" s="1071"/>
      <c r="AI68" s="1071"/>
      <c r="AJ68" s="1071"/>
      <c r="AK68" s="1071">
        <v>78</v>
      </c>
      <c r="AL68" s="1071"/>
      <c r="AM68" s="1071"/>
      <c r="AN68" s="1071"/>
      <c r="AO68" s="1071"/>
      <c r="AP68" s="1071" t="s">
        <v>510</v>
      </c>
      <c r="AQ68" s="1071"/>
      <c r="AR68" s="1071"/>
      <c r="AS68" s="1071"/>
      <c r="AT68" s="1071"/>
      <c r="AU68" s="1071" t="s">
        <v>510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575</v>
      </c>
      <c r="C69" s="1064"/>
      <c r="D69" s="1064"/>
      <c r="E69" s="1064"/>
      <c r="F69" s="1064"/>
      <c r="G69" s="1064"/>
      <c r="H69" s="1064"/>
      <c r="I69" s="1064"/>
      <c r="J69" s="1064"/>
      <c r="K69" s="1064"/>
      <c r="L69" s="1064"/>
      <c r="M69" s="1064"/>
      <c r="N69" s="1064"/>
      <c r="O69" s="1064"/>
      <c r="P69" s="1065"/>
      <c r="Q69" s="1066">
        <v>111</v>
      </c>
      <c r="R69" s="1060"/>
      <c r="S69" s="1060"/>
      <c r="T69" s="1060"/>
      <c r="U69" s="1060"/>
      <c r="V69" s="1060">
        <v>97</v>
      </c>
      <c r="W69" s="1060"/>
      <c r="X69" s="1060"/>
      <c r="Y69" s="1060"/>
      <c r="Z69" s="1060"/>
      <c r="AA69" s="1060">
        <v>14</v>
      </c>
      <c r="AB69" s="1060"/>
      <c r="AC69" s="1060"/>
      <c r="AD69" s="1060"/>
      <c r="AE69" s="1060"/>
      <c r="AF69" s="1060">
        <v>14</v>
      </c>
      <c r="AG69" s="1060"/>
      <c r="AH69" s="1060"/>
      <c r="AI69" s="1060"/>
      <c r="AJ69" s="1060"/>
      <c r="AK69" s="1060">
        <v>15</v>
      </c>
      <c r="AL69" s="1060"/>
      <c r="AM69" s="1060"/>
      <c r="AN69" s="1060"/>
      <c r="AO69" s="1060"/>
      <c r="AP69" s="1060" t="s">
        <v>510</v>
      </c>
      <c r="AQ69" s="1060"/>
      <c r="AR69" s="1060"/>
      <c r="AS69" s="1060"/>
      <c r="AT69" s="1060"/>
      <c r="AU69" s="1060" t="s">
        <v>510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576</v>
      </c>
      <c r="C70" s="1064"/>
      <c r="D70" s="1064"/>
      <c r="E70" s="1064"/>
      <c r="F70" s="1064"/>
      <c r="G70" s="1064"/>
      <c r="H70" s="1064"/>
      <c r="I70" s="1064"/>
      <c r="J70" s="1064"/>
      <c r="K70" s="1064"/>
      <c r="L70" s="1064"/>
      <c r="M70" s="1064"/>
      <c r="N70" s="1064"/>
      <c r="O70" s="1064"/>
      <c r="P70" s="1065"/>
      <c r="Q70" s="1066">
        <v>2226</v>
      </c>
      <c r="R70" s="1060"/>
      <c r="S70" s="1060"/>
      <c r="T70" s="1060"/>
      <c r="U70" s="1060"/>
      <c r="V70" s="1060">
        <v>2184</v>
      </c>
      <c r="W70" s="1060"/>
      <c r="X70" s="1060"/>
      <c r="Y70" s="1060"/>
      <c r="Z70" s="1060"/>
      <c r="AA70" s="1060">
        <v>42</v>
      </c>
      <c r="AB70" s="1060"/>
      <c r="AC70" s="1060"/>
      <c r="AD70" s="1060"/>
      <c r="AE70" s="1060"/>
      <c r="AF70" s="1060">
        <v>42</v>
      </c>
      <c r="AG70" s="1060"/>
      <c r="AH70" s="1060"/>
      <c r="AI70" s="1060"/>
      <c r="AJ70" s="1060"/>
      <c r="AK70" s="1060">
        <v>1</v>
      </c>
      <c r="AL70" s="1060"/>
      <c r="AM70" s="1060"/>
      <c r="AN70" s="1060"/>
      <c r="AO70" s="1060"/>
      <c r="AP70" s="1060">
        <v>870</v>
      </c>
      <c r="AQ70" s="1060"/>
      <c r="AR70" s="1060"/>
      <c r="AS70" s="1060"/>
      <c r="AT70" s="1060"/>
      <c r="AU70" s="1060">
        <v>176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577</v>
      </c>
      <c r="C71" s="1064"/>
      <c r="D71" s="1064"/>
      <c r="E71" s="1064"/>
      <c r="F71" s="1064"/>
      <c r="G71" s="1064"/>
      <c r="H71" s="1064"/>
      <c r="I71" s="1064"/>
      <c r="J71" s="1064"/>
      <c r="K71" s="1064"/>
      <c r="L71" s="1064"/>
      <c r="M71" s="1064"/>
      <c r="N71" s="1064"/>
      <c r="O71" s="1064"/>
      <c r="P71" s="1065"/>
      <c r="Q71" s="1066">
        <v>7651</v>
      </c>
      <c r="R71" s="1060"/>
      <c r="S71" s="1060"/>
      <c r="T71" s="1060"/>
      <c r="U71" s="1060"/>
      <c r="V71" s="1060">
        <v>7606</v>
      </c>
      <c r="W71" s="1060"/>
      <c r="X71" s="1060"/>
      <c r="Y71" s="1060"/>
      <c r="Z71" s="1060"/>
      <c r="AA71" s="1060">
        <v>45</v>
      </c>
      <c r="AB71" s="1060"/>
      <c r="AC71" s="1060"/>
      <c r="AD71" s="1060"/>
      <c r="AE71" s="1060"/>
      <c r="AF71" s="1060">
        <v>45</v>
      </c>
      <c r="AG71" s="1060"/>
      <c r="AH71" s="1060"/>
      <c r="AI71" s="1060"/>
      <c r="AJ71" s="1060"/>
      <c r="AK71" s="1060">
        <v>17</v>
      </c>
      <c r="AL71" s="1060"/>
      <c r="AM71" s="1060"/>
      <c r="AN71" s="1060"/>
      <c r="AO71" s="1060"/>
      <c r="AP71" s="1070" t="s">
        <v>580</v>
      </c>
      <c r="AQ71" s="1068"/>
      <c r="AR71" s="1068"/>
      <c r="AS71" s="1068"/>
      <c r="AT71" s="1069"/>
      <c r="AU71" s="1070" t="s">
        <v>580</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578</v>
      </c>
      <c r="C72" s="1064"/>
      <c r="D72" s="1064"/>
      <c r="E72" s="1064"/>
      <c r="F72" s="1064"/>
      <c r="G72" s="1064"/>
      <c r="H72" s="1064"/>
      <c r="I72" s="1064"/>
      <c r="J72" s="1064"/>
      <c r="K72" s="1064"/>
      <c r="L72" s="1064"/>
      <c r="M72" s="1064"/>
      <c r="N72" s="1064"/>
      <c r="O72" s="1064"/>
      <c r="P72" s="1065"/>
      <c r="Q72" s="1066">
        <v>207</v>
      </c>
      <c r="R72" s="1060"/>
      <c r="S72" s="1060"/>
      <c r="T72" s="1060"/>
      <c r="U72" s="1060"/>
      <c r="V72" s="1060">
        <v>204</v>
      </c>
      <c r="W72" s="1060"/>
      <c r="X72" s="1060"/>
      <c r="Y72" s="1060"/>
      <c r="Z72" s="1060"/>
      <c r="AA72" s="1060">
        <v>3</v>
      </c>
      <c r="AB72" s="1060"/>
      <c r="AC72" s="1060"/>
      <c r="AD72" s="1060"/>
      <c r="AE72" s="1060"/>
      <c r="AF72" s="1060">
        <v>3</v>
      </c>
      <c r="AG72" s="1060"/>
      <c r="AH72" s="1060"/>
      <c r="AI72" s="1060"/>
      <c r="AJ72" s="1060"/>
      <c r="AK72" s="1060">
        <v>8</v>
      </c>
      <c r="AL72" s="1060"/>
      <c r="AM72" s="1060"/>
      <c r="AN72" s="1060"/>
      <c r="AO72" s="1060"/>
      <c r="AP72" s="1070" t="s">
        <v>510</v>
      </c>
      <c r="AQ72" s="1068"/>
      <c r="AR72" s="1068"/>
      <c r="AS72" s="1068"/>
      <c r="AT72" s="1069"/>
      <c r="AU72" s="1070" t="s">
        <v>510</v>
      </c>
      <c r="AV72" s="1068"/>
      <c r="AW72" s="1068"/>
      <c r="AX72" s="1068"/>
      <c r="AY72" s="1069"/>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579</v>
      </c>
      <c r="C73" s="1064"/>
      <c r="D73" s="1064"/>
      <c r="E73" s="1064"/>
      <c r="F73" s="1064"/>
      <c r="G73" s="1064"/>
      <c r="H73" s="1064"/>
      <c r="I73" s="1064"/>
      <c r="J73" s="1064"/>
      <c r="K73" s="1064"/>
      <c r="L73" s="1064"/>
      <c r="M73" s="1064"/>
      <c r="N73" s="1064"/>
      <c r="O73" s="1064"/>
      <c r="P73" s="1065"/>
      <c r="Q73" s="1066">
        <v>160877</v>
      </c>
      <c r="R73" s="1060"/>
      <c r="S73" s="1060"/>
      <c r="T73" s="1060"/>
      <c r="U73" s="1060"/>
      <c r="V73" s="1060">
        <v>156963</v>
      </c>
      <c r="W73" s="1060"/>
      <c r="X73" s="1060"/>
      <c r="Y73" s="1060"/>
      <c r="Z73" s="1060"/>
      <c r="AA73" s="1060">
        <v>3914</v>
      </c>
      <c r="AB73" s="1060"/>
      <c r="AC73" s="1060"/>
      <c r="AD73" s="1060"/>
      <c r="AE73" s="1060"/>
      <c r="AF73" s="1060">
        <v>3914</v>
      </c>
      <c r="AG73" s="1060"/>
      <c r="AH73" s="1060"/>
      <c r="AI73" s="1060"/>
      <c r="AJ73" s="1060"/>
      <c r="AK73" s="1060" t="s">
        <v>580</v>
      </c>
      <c r="AL73" s="1060"/>
      <c r="AM73" s="1060"/>
      <c r="AN73" s="1060"/>
      <c r="AO73" s="1060"/>
      <c r="AP73" s="1070" t="s">
        <v>510</v>
      </c>
      <c r="AQ73" s="1068"/>
      <c r="AR73" s="1068"/>
      <c r="AS73" s="1068"/>
      <c r="AT73" s="1069"/>
      <c r="AU73" s="1070" t="s">
        <v>510</v>
      </c>
      <c r="AV73" s="1068"/>
      <c r="AW73" s="1068"/>
      <c r="AX73" s="1068"/>
      <c r="AY73" s="1069"/>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+SUM(AF68:AJ73)</f>
        <v>4085</v>
      </c>
      <c r="AG88" s="1048"/>
      <c r="AH88" s="1048"/>
      <c r="AI88" s="1048"/>
      <c r="AJ88" s="1048"/>
      <c r="AK88" s="1052"/>
      <c r="AL88" s="1052"/>
      <c r="AM88" s="1052"/>
      <c r="AN88" s="1052"/>
      <c r="AO88" s="1052"/>
      <c r="AP88" s="1048">
        <f>+SUM(AP68:AT73)</f>
        <v>870</v>
      </c>
      <c r="AQ88" s="1048"/>
      <c r="AR88" s="1048"/>
      <c r="AS88" s="1048"/>
      <c r="AT88" s="1048"/>
      <c r="AU88" s="1048">
        <f>+SUM(AU68:AY73)</f>
        <v>176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41</v>
      </c>
      <c r="CS102" s="1040"/>
      <c r="CT102" s="1040"/>
      <c r="CU102" s="1040"/>
      <c r="CV102" s="1041"/>
      <c r="CW102" s="1039">
        <v>6</v>
      </c>
      <c r="CX102" s="1040"/>
      <c r="CY102" s="1040"/>
      <c r="CZ102" s="1040"/>
      <c r="DA102" s="1041"/>
      <c r="DB102" s="1039" t="s">
        <v>589</v>
      </c>
      <c r="DC102" s="1040"/>
      <c r="DD102" s="1040"/>
      <c r="DE102" s="1040"/>
      <c r="DF102" s="1041"/>
      <c r="DG102" s="1039" t="s">
        <v>588</v>
      </c>
      <c r="DH102" s="1040"/>
      <c r="DI102" s="1040"/>
      <c r="DJ102" s="1040"/>
      <c r="DK102" s="1041"/>
      <c r="DL102" s="1039" t="s">
        <v>588</v>
      </c>
      <c r="DM102" s="1040"/>
      <c r="DN102" s="1040"/>
      <c r="DO102" s="1040"/>
      <c r="DP102" s="1041"/>
      <c r="DQ102" s="1039" t="s">
        <v>588</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306</v>
      </c>
      <c r="AG109" s="983"/>
      <c r="AH109" s="983"/>
      <c r="AI109" s="983"/>
      <c r="AJ109" s="984"/>
      <c r="AK109" s="985" t="s">
        <v>305</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306</v>
      </c>
      <c r="BW109" s="983"/>
      <c r="BX109" s="983"/>
      <c r="BY109" s="983"/>
      <c r="BZ109" s="984"/>
      <c r="CA109" s="985" t="s">
        <v>305</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306</v>
      </c>
      <c r="DM109" s="983"/>
      <c r="DN109" s="983"/>
      <c r="DO109" s="983"/>
      <c r="DP109" s="984"/>
      <c r="DQ109" s="985" t="s">
        <v>305</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668148</v>
      </c>
      <c r="AB110" s="976"/>
      <c r="AC110" s="976"/>
      <c r="AD110" s="976"/>
      <c r="AE110" s="977"/>
      <c r="AF110" s="978">
        <v>728384</v>
      </c>
      <c r="AG110" s="976"/>
      <c r="AH110" s="976"/>
      <c r="AI110" s="976"/>
      <c r="AJ110" s="977"/>
      <c r="AK110" s="978">
        <v>753567</v>
      </c>
      <c r="AL110" s="976"/>
      <c r="AM110" s="976"/>
      <c r="AN110" s="976"/>
      <c r="AO110" s="977"/>
      <c r="AP110" s="979">
        <v>23.1</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7356419</v>
      </c>
      <c r="BR110" s="923"/>
      <c r="BS110" s="923"/>
      <c r="BT110" s="923"/>
      <c r="BU110" s="923"/>
      <c r="BV110" s="923">
        <v>7533373</v>
      </c>
      <c r="BW110" s="923"/>
      <c r="BX110" s="923"/>
      <c r="BY110" s="923"/>
      <c r="BZ110" s="923"/>
      <c r="CA110" s="923">
        <v>7713520</v>
      </c>
      <c r="CB110" s="923"/>
      <c r="CC110" s="923"/>
      <c r="CD110" s="923"/>
      <c r="CE110" s="923"/>
      <c r="CF110" s="947">
        <v>236.2</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139</v>
      </c>
      <c r="DH110" s="923"/>
      <c r="DI110" s="923"/>
      <c r="DJ110" s="923"/>
      <c r="DK110" s="923"/>
      <c r="DL110" s="923" t="s">
        <v>388</v>
      </c>
      <c r="DM110" s="923"/>
      <c r="DN110" s="923"/>
      <c r="DO110" s="923"/>
      <c r="DP110" s="923"/>
      <c r="DQ110" s="923" t="s">
        <v>388</v>
      </c>
      <c r="DR110" s="923"/>
      <c r="DS110" s="923"/>
      <c r="DT110" s="923"/>
      <c r="DU110" s="923"/>
      <c r="DV110" s="924" t="s">
        <v>139</v>
      </c>
      <c r="DW110" s="924"/>
      <c r="DX110" s="924"/>
      <c r="DY110" s="924"/>
      <c r="DZ110" s="925"/>
    </row>
    <row r="111" spans="1:131" s="246" customFormat="1" ht="26.25" customHeight="1" x14ac:dyDescent="0.15">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139</v>
      </c>
      <c r="AB111" s="1004"/>
      <c r="AC111" s="1004"/>
      <c r="AD111" s="1004"/>
      <c r="AE111" s="1005"/>
      <c r="AF111" s="1006" t="s">
        <v>431</v>
      </c>
      <c r="AG111" s="1004"/>
      <c r="AH111" s="1004"/>
      <c r="AI111" s="1004"/>
      <c r="AJ111" s="1005"/>
      <c r="AK111" s="1006" t="s">
        <v>388</v>
      </c>
      <c r="AL111" s="1004"/>
      <c r="AM111" s="1004"/>
      <c r="AN111" s="1004"/>
      <c r="AO111" s="1005"/>
      <c r="AP111" s="1007" t="s">
        <v>431</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t="s">
        <v>388</v>
      </c>
      <c r="BR111" s="895"/>
      <c r="BS111" s="895"/>
      <c r="BT111" s="895"/>
      <c r="BU111" s="895"/>
      <c r="BV111" s="895" t="s">
        <v>388</v>
      </c>
      <c r="BW111" s="895"/>
      <c r="BX111" s="895"/>
      <c r="BY111" s="895"/>
      <c r="BZ111" s="895"/>
      <c r="CA111" s="895" t="s">
        <v>139</v>
      </c>
      <c r="CB111" s="895"/>
      <c r="CC111" s="895"/>
      <c r="CD111" s="895"/>
      <c r="CE111" s="895"/>
      <c r="CF111" s="956" t="s">
        <v>431</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139</v>
      </c>
      <c r="DH111" s="895"/>
      <c r="DI111" s="895"/>
      <c r="DJ111" s="895"/>
      <c r="DK111" s="895"/>
      <c r="DL111" s="895" t="s">
        <v>431</v>
      </c>
      <c r="DM111" s="895"/>
      <c r="DN111" s="895"/>
      <c r="DO111" s="895"/>
      <c r="DP111" s="895"/>
      <c r="DQ111" s="895" t="s">
        <v>388</v>
      </c>
      <c r="DR111" s="895"/>
      <c r="DS111" s="895"/>
      <c r="DT111" s="895"/>
      <c r="DU111" s="895"/>
      <c r="DV111" s="872" t="s">
        <v>139</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139</v>
      </c>
      <c r="AB112" s="858"/>
      <c r="AC112" s="858"/>
      <c r="AD112" s="858"/>
      <c r="AE112" s="859"/>
      <c r="AF112" s="860" t="s">
        <v>388</v>
      </c>
      <c r="AG112" s="858"/>
      <c r="AH112" s="858"/>
      <c r="AI112" s="858"/>
      <c r="AJ112" s="859"/>
      <c r="AK112" s="860" t="s">
        <v>431</v>
      </c>
      <c r="AL112" s="858"/>
      <c r="AM112" s="858"/>
      <c r="AN112" s="858"/>
      <c r="AO112" s="859"/>
      <c r="AP112" s="905" t="s">
        <v>431</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2566188</v>
      </c>
      <c r="BR112" s="895"/>
      <c r="BS112" s="895"/>
      <c r="BT112" s="895"/>
      <c r="BU112" s="895"/>
      <c r="BV112" s="895">
        <v>2559031</v>
      </c>
      <c r="BW112" s="895"/>
      <c r="BX112" s="895"/>
      <c r="BY112" s="895"/>
      <c r="BZ112" s="895"/>
      <c r="CA112" s="895">
        <v>2505578</v>
      </c>
      <c r="CB112" s="895"/>
      <c r="CC112" s="895"/>
      <c r="CD112" s="895"/>
      <c r="CE112" s="895"/>
      <c r="CF112" s="956">
        <v>76.7</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388</v>
      </c>
      <c r="DH112" s="895"/>
      <c r="DI112" s="895"/>
      <c r="DJ112" s="895"/>
      <c r="DK112" s="895"/>
      <c r="DL112" s="895" t="s">
        <v>431</v>
      </c>
      <c r="DM112" s="895"/>
      <c r="DN112" s="895"/>
      <c r="DO112" s="895"/>
      <c r="DP112" s="895"/>
      <c r="DQ112" s="895" t="s">
        <v>388</v>
      </c>
      <c r="DR112" s="895"/>
      <c r="DS112" s="895"/>
      <c r="DT112" s="895"/>
      <c r="DU112" s="895"/>
      <c r="DV112" s="872" t="s">
        <v>388</v>
      </c>
      <c r="DW112" s="872"/>
      <c r="DX112" s="872"/>
      <c r="DY112" s="872"/>
      <c r="DZ112" s="873"/>
    </row>
    <row r="113" spans="1:130" s="246" customFormat="1" ht="26.25" customHeight="1" x14ac:dyDescent="0.15">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171923</v>
      </c>
      <c r="AB113" s="1004"/>
      <c r="AC113" s="1004"/>
      <c r="AD113" s="1004"/>
      <c r="AE113" s="1005"/>
      <c r="AF113" s="1006">
        <v>178425</v>
      </c>
      <c r="AG113" s="1004"/>
      <c r="AH113" s="1004"/>
      <c r="AI113" s="1004"/>
      <c r="AJ113" s="1005"/>
      <c r="AK113" s="1006">
        <v>168427</v>
      </c>
      <c r="AL113" s="1004"/>
      <c r="AM113" s="1004"/>
      <c r="AN113" s="1004"/>
      <c r="AO113" s="1005"/>
      <c r="AP113" s="1007">
        <v>5.2</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216555</v>
      </c>
      <c r="BR113" s="895"/>
      <c r="BS113" s="895"/>
      <c r="BT113" s="895"/>
      <c r="BU113" s="895"/>
      <c r="BV113" s="895">
        <v>198742</v>
      </c>
      <c r="BW113" s="895"/>
      <c r="BX113" s="895"/>
      <c r="BY113" s="895"/>
      <c r="BZ113" s="895"/>
      <c r="CA113" s="895">
        <v>176287</v>
      </c>
      <c r="CB113" s="895"/>
      <c r="CC113" s="895"/>
      <c r="CD113" s="895"/>
      <c r="CE113" s="895"/>
      <c r="CF113" s="956">
        <v>5.4</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139</v>
      </c>
      <c r="DH113" s="858"/>
      <c r="DI113" s="858"/>
      <c r="DJ113" s="858"/>
      <c r="DK113" s="859"/>
      <c r="DL113" s="860" t="s">
        <v>388</v>
      </c>
      <c r="DM113" s="858"/>
      <c r="DN113" s="858"/>
      <c r="DO113" s="858"/>
      <c r="DP113" s="859"/>
      <c r="DQ113" s="860" t="s">
        <v>431</v>
      </c>
      <c r="DR113" s="858"/>
      <c r="DS113" s="858"/>
      <c r="DT113" s="858"/>
      <c r="DU113" s="859"/>
      <c r="DV113" s="905" t="s">
        <v>139</v>
      </c>
      <c r="DW113" s="906"/>
      <c r="DX113" s="906"/>
      <c r="DY113" s="906"/>
      <c r="DZ113" s="907"/>
    </row>
    <row r="114" spans="1:130" s="246" customFormat="1" ht="26.25" customHeight="1" x14ac:dyDescent="0.15">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3989</v>
      </c>
      <c r="AB114" s="858"/>
      <c r="AC114" s="858"/>
      <c r="AD114" s="858"/>
      <c r="AE114" s="859"/>
      <c r="AF114" s="860">
        <v>18347</v>
      </c>
      <c r="AG114" s="858"/>
      <c r="AH114" s="858"/>
      <c r="AI114" s="858"/>
      <c r="AJ114" s="859"/>
      <c r="AK114" s="860">
        <v>22938</v>
      </c>
      <c r="AL114" s="858"/>
      <c r="AM114" s="858"/>
      <c r="AN114" s="858"/>
      <c r="AO114" s="859"/>
      <c r="AP114" s="905">
        <v>0.7</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v>919431</v>
      </c>
      <c r="BR114" s="895"/>
      <c r="BS114" s="895"/>
      <c r="BT114" s="895"/>
      <c r="BU114" s="895"/>
      <c r="BV114" s="895">
        <v>873908</v>
      </c>
      <c r="BW114" s="895"/>
      <c r="BX114" s="895"/>
      <c r="BY114" s="895"/>
      <c r="BZ114" s="895"/>
      <c r="CA114" s="895">
        <v>816370</v>
      </c>
      <c r="CB114" s="895"/>
      <c r="CC114" s="895"/>
      <c r="CD114" s="895"/>
      <c r="CE114" s="895"/>
      <c r="CF114" s="956">
        <v>25</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388</v>
      </c>
      <c r="DH114" s="858"/>
      <c r="DI114" s="858"/>
      <c r="DJ114" s="858"/>
      <c r="DK114" s="859"/>
      <c r="DL114" s="860" t="s">
        <v>139</v>
      </c>
      <c r="DM114" s="858"/>
      <c r="DN114" s="858"/>
      <c r="DO114" s="858"/>
      <c r="DP114" s="859"/>
      <c r="DQ114" s="860" t="s">
        <v>139</v>
      </c>
      <c r="DR114" s="858"/>
      <c r="DS114" s="858"/>
      <c r="DT114" s="858"/>
      <c r="DU114" s="859"/>
      <c r="DV114" s="905" t="s">
        <v>139</v>
      </c>
      <c r="DW114" s="906"/>
      <c r="DX114" s="906"/>
      <c r="DY114" s="906"/>
      <c r="DZ114" s="907"/>
    </row>
    <row r="115" spans="1:130" s="246" customFormat="1" ht="26.25" customHeight="1" x14ac:dyDescent="0.15">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2589</v>
      </c>
      <c r="AB115" s="1004"/>
      <c r="AC115" s="1004"/>
      <c r="AD115" s="1004"/>
      <c r="AE115" s="1005"/>
      <c r="AF115" s="1006">
        <v>2273</v>
      </c>
      <c r="AG115" s="1004"/>
      <c r="AH115" s="1004"/>
      <c r="AI115" s="1004"/>
      <c r="AJ115" s="1005"/>
      <c r="AK115" s="1006">
        <v>2145</v>
      </c>
      <c r="AL115" s="1004"/>
      <c r="AM115" s="1004"/>
      <c r="AN115" s="1004"/>
      <c r="AO115" s="1005"/>
      <c r="AP115" s="1007">
        <v>0.1</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t="s">
        <v>388</v>
      </c>
      <c r="BR115" s="895"/>
      <c r="BS115" s="895"/>
      <c r="BT115" s="895"/>
      <c r="BU115" s="895"/>
      <c r="BV115" s="895" t="s">
        <v>139</v>
      </c>
      <c r="BW115" s="895"/>
      <c r="BX115" s="895"/>
      <c r="BY115" s="895"/>
      <c r="BZ115" s="895"/>
      <c r="CA115" s="895" t="s">
        <v>388</v>
      </c>
      <c r="CB115" s="895"/>
      <c r="CC115" s="895"/>
      <c r="CD115" s="895"/>
      <c r="CE115" s="895"/>
      <c r="CF115" s="956" t="s">
        <v>139</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431</v>
      </c>
      <c r="DH115" s="858"/>
      <c r="DI115" s="858"/>
      <c r="DJ115" s="858"/>
      <c r="DK115" s="859"/>
      <c r="DL115" s="860" t="s">
        <v>139</v>
      </c>
      <c r="DM115" s="858"/>
      <c r="DN115" s="858"/>
      <c r="DO115" s="858"/>
      <c r="DP115" s="859"/>
      <c r="DQ115" s="860" t="s">
        <v>388</v>
      </c>
      <c r="DR115" s="858"/>
      <c r="DS115" s="858"/>
      <c r="DT115" s="858"/>
      <c r="DU115" s="859"/>
      <c r="DV115" s="905" t="s">
        <v>139</v>
      </c>
      <c r="DW115" s="906"/>
      <c r="DX115" s="906"/>
      <c r="DY115" s="906"/>
      <c r="DZ115" s="907"/>
    </row>
    <row r="116" spans="1:130" s="246" customFormat="1" ht="26.25" customHeight="1" x14ac:dyDescent="0.15">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388</v>
      </c>
      <c r="AB116" s="858"/>
      <c r="AC116" s="858"/>
      <c r="AD116" s="858"/>
      <c r="AE116" s="859"/>
      <c r="AF116" s="860" t="s">
        <v>139</v>
      </c>
      <c r="AG116" s="858"/>
      <c r="AH116" s="858"/>
      <c r="AI116" s="858"/>
      <c r="AJ116" s="859"/>
      <c r="AK116" s="860" t="s">
        <v>431</v>
      </c>
      <c r="AL116" s="858"/>
      <c r="AM116" s="858"/>
      <c r="AN116" s="858"/>
      <c r="AO116" s="859"/>
      <c r="AP116" s="905" t="s">
        <v>388</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139</v>
      </c>
      <c r="BR116" s="895"/>
      <c r="BS116" s="895"/>
      <c r="BT116" s="895"/>
      <c r="BU116" s="895"/>
      <c r="BV116" s="895" t="s">
        <v>431</v>
      </c>
      <c r="BW116" s="895"/>
      <c r="BX116" s="895"/>
      <c r="BY116" s="895"/>
      <c r="BZ116" s="895"/>
      <c r="CA116" s="895" t="s">
        <v>388</v>
      </c>
      <c r="CB116" s="895"/>
      <c r="CC116" s="895"/>
      <c r="CD116" s="895"/>
      <c r="CE116" s="895"/>
      <c r="CF116" s="956" t="s">
        <v>139</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388</v>
      </c>
      <c r="DH116" s="858"/>
      <c r="DI116" s="858"/>
      <c r="DJ116" s="858"/>
      <c r="DK116" s="859"/>
      <c r="DL116" s="860" t="s">
        <v>139</v>
      </c>
      <c r="DM116" s="858"/>
      <c r="DN116" s="858"/>
      <c r="DO116" s="858"/>
      <c r="DP116" s="859"/>
      <c r="DQ116" s="860" t="s">
        <v>139</v>
      </c>
      <c r="DR116" s="858"/>
      <c r="DS116" s="858"/>
      <c r="DT116" s="858"/>
      <c r="DU116" s="859"/>
      <c r="DV116" s="905" t="s">
        <v>431</v>
      </c>
      <c r="DW116" s="906"/>
      <c r="DX116" s="906"/>
      <c r="DY116" s="906"/>
      <c r="DZ116" s="907"/>
    </row>
    <row r="117" spans="1:130" s="246" customFormat="1" ht="26.25" customHeight="1" x14ac:dyDescent="0.15">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846649</v>
      </c>
      <c r="AB117" s="990"/>
      <c r="AC117" s="990"/>
      <c r="AD117" s="990"/>
      <c r="AE117" s="991"/>
      <c r="AF117" s="992">
        <v>927429</v>
      </c>
      <c r="AG117" s="990"/>
      <c r="AH117" s="990"/>
      <c r="AI117" s="990"/>
      <c r="AJ117" s="991"/>
      <c r="AK117" s="992">
        <v>947077</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139</v>
      </c>
      <c r="BR117" s="895"/>
      <c r="BS117" s="895"/>
      <c r="BT117" s="895"/>
      <c r="BU117" s="895"/>
      <c r="BV117" s="895" t="s">
        <v>431</v>
      </c>
      <c r="BW117" s="895"/>
      <c r="BX117" s="895"/>
      <c r="BY117" s="895"/>
      <c r="BZ117" s="895"/>
      <c r="CA117" s="895" t="s">
        <v>388</v>
      </c>
      <c r="CB117" s="895"/>
      <c r="CC117" s="895"/>
      <c r="CD117" s="895"/>
      <c r="CE117" s="895"/>
      <c r="CF117" s="956" t="s">
        <v>431</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388</v>
      </c>
      <c r="DH117" s="858"/>
      <c r="DI117" s="858"/>
      <c r="DJ117" s="858"/>
      <c r="DK117" s="859"/>
      <c r="DL117" s="860" t="s">
        <v>431</v>
      </c>
      <c r="DM117" s="858"/>
      <c r="DN117" s="858"/>
      <c r="DO117" s="858"/>
      <c r="DP117" s="859"/>
      <c r="DQ117" s="860" t="s">
        <v>388</v>
      </c>
      <c r="DR117" s="858"/>
      <c r="DS117" s="858"/>
      <c r="DT117" s="858"/>
      <c r="DU117" s="859"/>
      <c r="DV117" s="905" t="s">
        <v>139</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306</v>
      </c>
      <c r="AG118" s="983"/>
      <c r="AH118" s="983"/>
      <c r="AI118" s="983"/>
      <c r="AJ118" s="984"/>
      <c r="AK118" s="985" t="s">
        <v>305</v>
      </c>
      <c r="AL118" s="983"/>
      <c r="AM118" s="983"/>
      <c r="AN118" s="983"/>
      <c r="AO118" s="984"/>
      <c r="AP118" s="986" t="s">
        <v>424</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388</v>
      </c>
      <c r="BR118" s="926"/>
      <c r="BS118" s="926"/>
      <c r="BT118" s="926"/>
      <c r="BU118" s="926"/>
      <c r="BV118" s="926" t="s">
        <v>388</v>
      </c>
      <c r="BW118" s="926"/>
      <c r="BX118" s="926"/>
      <c r="BY118" s="926"/>
      <c r="BZ118" s="926"/>
      <c r="CA118" s="926" t="s">
        <v>388</v>
      </c>
      <c r="CB118" s="926"/>
      <c r="CC118" s="926"/>
      <c r="CD118" s="926"/>
      <c r="CE118" s="926"/>
      <c r="CF118" s="956" t="s">
        <v>139</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139</v>
      </c>
      <c r="DH118" s="858"/>
      <c r="DI118" s="858"/>
      <c r="DJ118" s="858"/>
      <c r="DK118" s="859"/>
      <c r="DL118" s="860" t="s">
        <v>139</v>
      </c>
      <c r="DM118" s="858"/>
      <c r="DN118" s="858"/>
      <c r="DO118" s="858"/>
      <c r="DP118" s="859"/>
      <c r="DQ118" s="860" t="s">
        <v>388</v>
      </c>
      <c r="DR118" s="858"/>
      <c r="DS118" s="858"/>
      <c r="DT118" s="858"/>
      <c r="DU118" s="859"/>
      <c r="DV118" s="905" t="s">
        <v>139</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139</v>
      </c>
      <c r="AB119" s="976"/>
      <c r="AC119" s="976"/>
      <c r="AD119" s="976"/>
      <c r="AE119" s="977"/>
      <c r="AF119" s="978" t="s">
        <v>139</v>
      </c>
      <c r="AG119" s="976"/>
      <c r="AH119" s="976"/>
      <c r="AI119" s="976"/>
      <c r="AJ119" s="977"/>
      <c r="AK119" s="978" t="s">
        <v>139</v>
      </c>
      <c r="AL119" s="976"/>
      <c r="AM119" s="976"/>
      <c r="AN119" s="976"/>
      <c r="AO119" s="977"/>
      <c r="AP119" s="979" t="s">
        <v>139</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455</v>
      </c>
      <c r="BP119" s="959"/>
      <c r="BQ119" s="963">
        <v>11058593</v>
      </c>
      <c r="BR119" s="926"/>
      <c r="BS119" s="926"/>
      <c r="BT119" s="926"/>
      <c r="BU119" s="926"/>
      <c r="BV119" s="926">
        <v>11165054</v>
      </c>
      <c r="BW119" s="926"/>
      <c r="BX119" s="926"/>
      <c r="BY119" s="926"/>
      <c r="BZ119" s="926"/>
      <c r="CA119" s="926">
        <v>11211755</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388</v>
      </c>
      <c r="DH119" s="841"/>
      <c r="DI119" s="841"/>
      <c r="DJ119" s="841"/>
      <c r="DK119" s="842"/>
      <c r="DL119" s="843" t="s">
        <v>139</v>
      </c>
      <c r="DM119" s="841"/>
      <c r="DN119" s="841"/>
      <c r="DO119" s="841"/>
      <c r="DP119" s="842"/>
      <c r="DQ119" s="843" t="s">
        <v>139</v>
      </c>
      <c r="DR119" s="841"/>
      <c r="DS119" s="841"/>
      <c r="DT119" s="841"/>
      <c r="DU119" s="842"/>
      <c r="DV119" s="929" t="s">
        <v>139</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139</v>
      </c>
      <c r="AB120" s="858"/>
      <c r="AC120" s="858"/>
      <c r="AD120" s="858"/>
      <c r="AE120" s="859"/>
      <c r="AF120" s="860" t="s">
        <v>139</v>
      </c>
      <c r="AG120" s="858"/>
      <c r="AH120" s="858"/>
      <c r="AI120" s="858"/>
      <c r="AJ120" s="859"/>
      <c r="AK120" s="860" t="s">
        <v>139</v>
      </c>
      <c r="AL120" s="858"/>
      <c r="AM120" s="858"/>
      <c r="AN120" s="858"/>
      <c r="AO120" s="859"/>
      <c r="AP120" s="905" t="s">
        <v>388</v>
      </c>
      <c r="AQ120" s="906"/>
      <c r="AR120" s="906"/>
      <c r="AS120" s="906"/>
      <c r="AT120" s="907"/>
      <c r="AU120" s="964" t="s">
        <v>457</v>
      </c>
      <c r="AV120" s="965"/>
      <c r="AW120" s="965"/>
      <c r="AX120" s="965"/>
      <c r="AY120" s="966"/>
      <c r="AZ120" s="941" t="s">
        <v>458</v>
      </c>
      <c r="BA120" s="886"/>
      <c r="BB120" s="886"/>
      <c r="BC120" s="886"/>
      <c r="BD120" s="886"/>
      <c r="BE120" s="886"/>
      <c r="BF120" s="886"/>
      <c r="BG120" s="886"/>
      <c r="BH120" s="886"/>
      <c r="BI120" s="886"/>
      <c r="BJ120" s="886"/>
      <c r="BK120" s="886"/>
      <c r="BL120" s="886"/>
      <c r="BM120" s="886"/>
      <c r="BN120" s="886"/>
      <c r="BO120" s="886"/>
      <c r="BP120" s="887"/>
      <c r="BQ120" s="942">
        <v>2072339</v>
      </c>
      <c r="BR120" s="923"/>
      <c r="BS120" s="923"/>
      <c r="BT120" s="923"/>
      <c r="BU120" s="923"/>
      <c r="BV120" s="923">
        <v>2018358</v>
      </c>
      <c r="BW120" s="923"/>
      <c r="BX120" s="923"/>
      <c r="BY120" s="923"/>
      <c r="BZ120" s="923"/>
      <c r="CA120" s="923">
        <v>2297179</v>
      </c>
      <c r="CB120" s="923"/>
      <c r="CC120" s="923"/>
      <c r="CD120" s="923"/>
      <c r="CE120" s="923"/>
      <c r="CF120" s="947">
        <v>70.400000000000006</v>
      </c>
      <c r="CG120" s="948"/>
      <c r="CH120" s="948"/>
      <c r="CI120" s="948"/>
      <c r="CJ120" s="948"/>
      <c r="CK120" s="949" t="s">
        <v>459</v>
      </c>
      <c r="CL120" s="933"/>
      <c r="CM120" s="933"/>
      <c r="CN120" s="933"/>
      <c r="CO120" s="934"/>
      <c r="CP120" s="953" t="s">
        <v>460</v>
      </c>
      <c r="CQ120" s="954"/>
      <c r="CR120" s="954"/>
      <c r="CS120" s="954"/>
      <c r="CT120" s="954"/>
      <c r="CU120" s="954"/>
      <c r="CV120" s="954"/>
      <c r="CW120" s="954"/>
      <c r="CX120" s="954"/>
      <c r="CY120" s="954"/>
      <c r="CZ120" s="954"/>
      <c r="DA120" s="954"/>
      <c r="DB120" s="954"/>
      <c r="DC120" s="954"/>
      <c r="DD120" s="954"/>
      <c r="DE120" s="954"/>
      <c r="DF120" s="955"/>
      <c r="DG120" s="942">
        <v>1723320</v>
      </c>
      <c r="DH120" s="923"/>
      <c r="DI120" s="923"/>
      <c r="DJ120" s="923"/>
      <c r="DK120" s="923"/>
      <c r="DL120" s="923">
        <v>1692558</v>
      </c>
      <c r="DM120" s="923"/>
      <c r="DN120" s="923"/>
      <c r="DO120" s="923"/>
      <c r="DP120" s="923"/>
      <c r="DQ120" s="923">
        <v>1613157</v>
      </c>
      <c r="DR120" s="923"/>
      <c r="DS120" s="923"/>
      <c r="DT120" s="923"/>
      <c r="DU120" s="923"/>
      <c r="DV120" s="924">
        <v>49.4</v>
      </c>
      <c r="DW120" s="924"/>
      <c r="DX120" s="924"/>
      <c r="DY120" s="924"/>
      <c r="DZ120" s="925"/>
    </row>
    <row r="121" spans="1:130" s="246" customFormat="1" ht="26.25" customHeight="1" x14ac:dyDescent="0.15">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139</v>
      </c>
      <c r="AB121" s="858"/>
      <c r="AC121" s="858"/>
      <c r="AD121" s="858"/>
      <c r="AE121" s="859"/>
      <c r="AF121" s="860" t="s">
        <v>388</v>
      </c>
      <c r="AG121" s="858"/>
      <c r="AH121" s="858"/>
      <c r="AI121" s="858"/>
      <c r="AJ121" s="859"/>
      <c r="AK121" s="860" t="s">
        <v>388</v>
      </c>
      <c r="AL121" s="858"/>
      <c r="AM121" s="858"/>
      <c r="AN121" s="858"/>
      <c r="AO121" s="859"/>
      <c r="AP121" s="905" t="s">
        <v>388</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13917</v>
      </c>
      <c r="BR121" s="895"/>
      <c r="BS121" s="895"/>
      <c r="BT121" s="895"/>
      <c r="BU121" s="895"/>
      <c r="BV121" s="895">
        <v>11973</v>
      </c>
      <c r="BW121" s="895"/>
      <c r="BX121" s="895"/>
      <c r="BY121" s="895"/>
      <c r="BZ121" s="895"/>
      <c r="CA121" s="895">
        <v>19921</v>
      </c>
      <c r="CB121" s="895"/>
      <c r="CC121" s="895"/>
      <c r="CD121" s="895"/>
      <c r="CE121" s="895"/>
      <c r="CF121" s="956">
        <v>0.6</v>
      </c>
      <c r="CG121" s="957"/>
      <c r="CH121" s="957"/>
      <c r="CI121" s="957"/>
      <c r="CJ121" s="957"/>
      <c r="CK121" s="950"/>
      <c r="CL121" s="936"/>
      <c r="CM121" s="936"/>
      <c r="CN121" s="936"/>
      <c r="CO121" s="937"/>
      <c r="CP121" s="916" t="s">
        <v>463</v>
      </c>
      <c r="CQ121" s="917"/>
      <c r="CR121" s="917"/>
      <c r="CS121" s="917"/>
      <c r="CT121" s="917"/>
      <c r="CU121" s="917"/>
      <c r="CV121" s="917"/>
      <c r="CW121" s="917"/>
      <c r="CX121" s="917"/>
      <c r="CY121" s="917"/>
      <c r="CZ121" s="917"/>
      <c r="DA121" s="917"/>
      <c r="DB121" s="917"/>
      <c r="DC121" s="917"/>
      <c r="DD121" s="917"/>
      <c r="DE121" s="917"/>
      <c r="DF121" s="918"/>
      <c r="DG121" s="894">
        <v>842868</v>
      </c>
      <c r="DH121" s="895"/>
      <c r="DI121" s="895"/>
      <c r="DJ121" s="895"/>
      <c r="DK121" s="895"/>
      <c r="DL121" s="895">
        <v>866473</v>
      </c>
      <c r="DM121" s="895"/>
      <c r="DN121" s="895"/>
      <c r="DO121" s="895"/>
      <c r="DP121" s="895"/>
      <c r="DQ121" s="895">
        <v>892421</v>
      </c>
      <c r="DR121" s="895"/>
      <c r="DS121" s="895"/>
      <c r="DT121" s="895"/>
      <c r="DU121" s="895"/>
      <c r="DV121" s="872">
        <v>27.3</v>
      </c>
      <c r="DW121" s="872"/>
      <c r="DX121" s="872"/>
      <c r="DY121" s="872"/>
      <c r="DZ121" s="873"/>
    </row>
    <row r="122" spans="1:130" s="246" customFormat="1" ht="26.25" customHeight="1" x14ac:dyDescent="0.15">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139</v>
      </c>
      <c r="AB122" s="858"/>
      <c r="AC122" s="858"/>
      <c r="AD122" s="858"/>
      <c r="AE122" s="859"/>
      <c r="AF122" s="860" t="s">
        <v>139</v>
      </c>
      <c r="AG122" s="858"/>
      <c r="AH122" s="858"/>
      <c r="AI122" s="858"/>
      <c r="AJ122" s="859"/>
      <c r="AK122" s="860" t="s">
        <v>388</v>
      </c>
      <c r="AL122" s="858"/>
      <c r="AM122" s="858"/>
      <c r="AN122" s="858"/>
      <c r="AO122" s="859"/>
      <c r="AP122" s="905" t="s">
        <v>139</v>
      </c>
      <c r="AQ122" s="906"/>
      <c r="AR122" s="906"/>
      <c r="AS122" s="906"/>
      <c r="AT122" s="907"/>
      <c r="AU122" s="967"/>
      <c r="AV122" s="968"/>
      <c r="AW122" s="968"/>
      <c r="AX122" s="968"/>
      <c r="AY122" s="969"/>
      <c r="AZ122" s="960" t="s">
        <v>464</v>
      </c>
      <c r="BA122" s="961"/>
      <c r="BB122" s="961"/>
      <c r="BC122" s="961"/>
      <c r="BD122" s="961"/>
      <c r="BE122" s="961"/>
      <c r="BF122" s="961"/>
      <c r="BG122" s="961"/>
      <c r="BH122" s="961"/>
      <c r="BI122" s="961"/>
      <c r="BJ122" s="961"/>
      <c r="BK122" s="961"/>
      <c r="BL122" s="961"/>
      <c r="BM122" s="961"/>
      <c r="BN122" s="961"/>
      <c r="BO122" s="961"/>
      <c r="BP122" s="962"/>
      <c r="BQ122" s="963">
        <v>6159987</v>
      </c>
      <c r="BR122" s="926"/>
      <c r="BS122" s="926"/>
      <c r="BT122" s="926"/>
      <c r="BU122" s="926"/>
      <c r="BV122" s="926">
        <v>6235016</v>
      </c>
      <c r="BW122" s="926"/>
      <c r="BX122" s="926"/>
      <c r="BY122" s="926"/>
      <c r="BZ122" s="926"/>
      <c r="CA122" s="926">
        <v>6326517</v>
      </c>
      <c r="CB122" s="926"/>
      <c r="CC122" s="926"/>
      <c r="CD122" s="926"/>
      <c r="CE122" s="926"/>
      <c r="CF122" s="927">
        <v>193.8</v>
      </c>
      <c r="CG122" s="928"/>
      <c r="CH122" s="928"/>
      <c r="CI122" s="928"/>
      <c r="CJ122" s="928"/>
      <c r="CK122" s="950"/>
      <c r="CL122" s="936"/>
      <c r="CM122" s="936"/>
      <c r="CN122" s="936"/>
      <c r="CO122" s="937"/>
      <c r="CP122" s="916" t="s">
        <v>401</v>
      </c>
      <c r="CQ122" s="917"/>
      <c r="CR122" s="917"/>
      <c r="CS122" s="917"/>
      <c r="CT122" s="917"/>
      <c r="CU122" s="917"/>
      <c r="CV122" s="917"/>
      <c r="CW122" s="917"/>
      <c r="CX122" s="917"/>
      <c r="CY122" s="917"/>
      <c r="CZ122" s="917"/>
      <c r="DA122" s="917"/>
      <c r="DB122" s="917"/>
      <c r="DC122" s="917"/>
      <c r="DD122" s="917"/>
      <c r="DE122" s="917"/>
      <c r="DF122" s="918"/>
      <c r="DG122" s="894" t="s">
        <v>139</v>
      </c>
      <c r="DH122" s="895"/>
      <c r="DI122" s="895"/>
      <c r="DJ122" s="895"/>
      <c r="DK122" s="895"/>
      <c r="DL122" s="895" t="s">
        <v>139</v>
      </c>
      <c r="DM122" s="895"/>
      <c r="DN122" s="895"/>
      <c r="DO122" s="895"/>
      <c r="DP122" s="895"/>
      <c r="DQ122" s="895" t="s">
        <v>465</v>
      </c>
      <c r="DR122" s="895"/>
      <c r="DS122" s="895"/>
      <c r="DT122" s="895"/>
      <c r="DU122" s="895"/>
      <c r="DV122" s="872" t="s">
        <v>139</v>
      </c>
      <c r="DW122" s="872"/>
      <c r="DX122" s="872"/>
      <c r="DY122" s="872"/>
      <c r="DZ122" s="873"/>
    </row>
    <row r="123" spans="1:130" s="246" customFormat="1" ht="26.25" customHeight="1" x14ac:dyDescent="0.15">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139</v>
      </c>
      <c r="AB123" s="858"/>
      <c r="AC123" s="858"/>
      <c r="AD123" s="858"/>
      <c r="AE123" s="859"/>
      <c r="AF123" s="860" t="s">
        <v>465</v>
      </c>
      <c r="AG123" s="858"/>
      <c r="AH123" s="858"/>
      <c r="AI123" s="858"/>
      <c r="AJ123" s="859"/>
      <c r="AK123" s="860" t="s">
        <v>139</v>
      </c>
      <c r="AL123" s="858"/>
      <c r="AM123" s="858"/>
      <c r="AN123" s="858"/>
      <c r="AO123" s="859"/>
      <c r="AP123" s="905" t="s">
        <v>139</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466</v>
      </c>
      <c r="BP123" s="959"/>
      <c r="BQ123" s="913">
        <v>8246243</v>
      </c>
      <c r="BR123" s="914"/>
      <c r="BS123" s="914"/>
      <c r="BT123" s="914"/>
      <c r="BU123" s="914"/>
      <c r="BV123" s="914">
        <v>8265347</v>
      </c>
      <c r="BW123" s="914"/>
      <c r="BX123" s="914"/>
      <c r="BY123" s="914"/>
      <c r="BZ123" s="914"/>
      <c r="CA123" s="914">
        <v>8643617</v>
      </c>
      <c r="CB123" s="914"/>
      <c r="CC123" s="914"/>
      <c r="CD123" s="914"/>
      <c r="CE123" s="914"/>
      <c r="CF123" s="824"/>
      <c r="CG123" s="825"/>
      <c r="CH123" s="825"/>
      <c r="CI123" s="825"/>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857" t="s">
        <v>388</v>
      </c>
      <c r="DH123" s="858"/>
      <c r="DI123" s="858"/>
      <c r="DJ123" s="858"/>
      <c r="DK123" s="859"/>
      <c r="DL123" s="860" t="s">
        <v>139</v>
      </c>
      <c r="DM123" s="858"/>
      <c r="DN123" s="858"/>
      <c r="DO123" s="858"/>
      <c r="DP123" s="859"/>
      <c r="DQ123" s="860" t="s">
        <v>139</v>
      </c>
      <c r="DR123" s="858"/>
      <c r="DS123" s="858"/>
      <c r="DT123" s="858"/>
      <c r="DU123" s="859"/>
      <c r="DV123" s="905" t="s">
        <v>139</v>
      </c>
      <c r="DW123" s="906"/>
      <c r="DX123" s="906"/>
      <c r="DY123" s="906"/>
      <c r="DZ123" s="907"/>
    </row>
    <row r="124" spans="1:130" s="246" customFormat="1" ht="26.25" customHeight="1" thickBot="1" x14ac:dyDescent="0.2">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467</v>
      </c>
      <c r="AB124" s="858"/>
      <c r="AC124" s="858"/>
      <c r="AD124" s="858"/>
      <c r="AE124" s="859"/>
      <c r="AF124" s="860" t="s">
        <v>467</v>
      </c>
      <c r="AG124" s="858"/>
      <c r="AH124" s="858"/>
      <c r="AI124" s="858"/>
      <c r="AJ124" s="859"/>
      <c r="AK124" s="860" t="s">
        <v>139</v>
      </c>
      <c r="AL124" s="858"/>
      <c r="AM124" s="858"/>
      <c r="AN124" s="858"/>
      <c r="AO124" s="859"/>
      <c r="AP124" s="905" t="s">
        <v>139</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83.5</v>
      </c>
      <c r="BR124" s="912"/>
      <c r="BS124" s="912"/>
      <c r="BT124" s="912"/>
      <c r="BU124" s="912"/>
      <c r="BV124" s="912">
        <v>87</v>
      </c>
      <c r="BW124" s="912"/>
      <c r="BX124" s="912"/>
      <c r="BY124" s="912"/>
      <c r="BZ124" s="912"/>
      <c r="CA124" s="912">
        <v>78.599999999999994</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t="s">
        <v>470</v>
      </c>
      <c r="DH124" s="841"/>
      <c r="DI124" s="841"/>
      <c r="DJ124" s="841"/>
      <c r="DK124" s="842"/>
      <c r="DL124" s="843" t="s">
        <v>467</v>
      </c>
      <c r="DM124" s="841"/>
      <c r="DN124" s="841"/>
      <c r="DO124" s="841"/>
      <c r="DP124" s="842"/>
      <c r="DQ124" s="843" t="s">
        <v>471</v>
      </c>
      <c r="DR124" s="841"/>
      <c r="DS124" s="841"/>
      <c r="DT124" s="841"/>
      <c r="DU124" s="842"/>
      <c r="DV124" s="929" t="s">
        <v>465</v>
      </c>
      <c r="DW124" s="930"/>
      <c r="DX124" s="930"/>
      <c r="DY124" s="930"/>
      <c r="DZ124" s="931"/>
    </row>
    <row r="125" spans="1:130" s="246" customFormat="1" ht="26.25" customHeight="1" x14ac:dyDescent="0.15">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139</v>
      </c>
      <c r="AB125" s="858"/>
      <c r="AC125" s="858"/>
      <c r="AD125" s="858"/>
      <c r="AE125" s="859"/>
      <c r="AF125" s="860" t="s">
        <v>471</v>
      </c>
      <c r="AG125" s="858"/>
      <c r="AH125" s="858"/>
      <c r="AI125" s="858"/>
      <c r="AJ125" s="859"/>
      <c r="AK125" s="860" t="s">
        <v>139</v>
      </c>
      <c r="AL125" s="858"/>
      <c r="AM125" s="858"/>
      <c r="AN125" s="858"/>
      <c r="AO125" s="859"/>
      <c r="AP125" s="905" t="s">
        <v>139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472</v>
      </c>
      <c r="CL125" s="933"/>
      <c r="CM125" s="933"/>
      <c r="CN125" s="933"/>
      <c r="CO125" s="934"/>
      <c r="CP125" s="941" t="s">
        <v>473</v>
      </c>
      <c r="CQ125" s="886"/>
      <c r="CR125" s="886"/>
      <c r="CS125" s="886"/>
      <c r="CT125" s="886"/>
      <c r="CU125" s="886"/>
      <c r="CV125" s="886"/>
      <c r="CW125" s="886"/>
      <c r="CX125" s="886"/>
      <c r="CY125" s="886"/>
      <c r="CZ125" s="886"/>
      <c r="DA125" s="886"/>
      <c r="DB125" s="886"/>
      <c r="DC125" s="886"/>
      <c r="DD125" s="886"/>
      <c r="DE125" s="886"/>
      <c r="DF125" s="887"/>
      <c r="DG125" s="942" t="s">
        <v>467</v>
      </c>
      <c r="DH125" s="923"/>
      <c r="DI125" s="923"/>
      <c r="DJ125" s="923"/>
      <c r="DK125" s="923"/>
      <c r="DL125" s="923" t="s">
        <v>474</v>
      </c>
      <c r="DM125" s="923"/>
      <c r="DN125" s="923"/>
      <c r="DO125" s="923"/>
      <c r="DP125" s="923"/>
      <c r="DQ125" s="923" t="s">
        <v>467</v>
      </c>
      <c r="DR125" s="923"/>
      <c r="DS125" s="923"/>
      <c r="DT125" s="923"/>
      <c r="DU125" s="923"/>
      <c r="DV125" s="924" t="s">
        <v>139</v>
      </c>
      <c r="DW125" s="924"/>
      <c r="DX125" s="924"/>
      <c r="DY125" s="924"/>
      <c r="DZ125" s="925"/>
    </row>
    <row r="126" spans="1:130" s="246" customFormat="1" ht="26.25" customHeight="1" thickBot="1" x14ac:dyDescent="0.2">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471</v>
      </c>
      <c r="AB126" s="858"/>
      <c r="AC126" s="858"/>
      <c r="AD126" s="858"/>
      <c r="AE126" s="859"/>
      <c r="AF126" s="860" t="s">
        <v>388</v>
      </c>
      <c r="AG126" s="858"/>
      <c r="AH126" s="858"/>
      <c r="AI126" s="858"/>
      <c r="AJ126" s="859"/>
      <c r="AK126" s="860" t="s">
        <v>388</v>
      </c>
      <c r="AL126" s="858"/>
      <c r="AM126" s="858"/>
      <c r="AN126" s="858"/>
      <c r="AO126" s="859"/>
      <c r="AP126" s="905" t="s">
        <v>139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467</v>
      </c>
      <c r="DH126" s="895"/>
      <c r="DI126" s="895"/>
      <c r="DJ126" s="895"/>
      <c r="DK126" s="895"/>
      <c r="DL126" s="895" t="s">
        <v>388</v>
      </c>
      <c r="DM126" s="895"/>
      <c r="DN126" s="895"/>
      <c r="DO126" s="895"/>
      <c r="DP126" s="895"/>
      <c r="DQ126" s="895" t="s">
        <v>139</v>
      </c>
      <c r="DR126" s="895"/>
      <c r="DS126" s="895"/>
      <c r="DT126" s="895"/>
      <c r="DU126" s="895"/>
      <c r="DV126" s="872" t="s">
        <v>139</v>
      </c>
      <c r="DW126" s="872"/>
      <c r="DX126" s="872"/>
      <c r="DY126" s="872"/>
      <c r="DZ126" s="873"/>
    </row>
    <row r="127" spans="1:130" s="24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2589</v>
      </c>
      <c r="AB127" s="858"/>
      <c r="AC127" s="858"/>
      <c r="AD127" s="858"/>
      <c r="AE127" s="859"/>
      <c r="AF127" s="860">
        <v>2273</v>
      </c>
      <c r="AG127" s="858"/>
      <c r="AH127" s="858"/>
      <c r="AI127" s="858"/>
      <c r="AJ127" s="859"/>
      <c r="AK127" s="860">
        <v>2145</v>
      </c>
      <c r="AL127" s="858"/>
      <c r="AM127" s="858"/>
      <c r="AN127" s="858"/>
      <c r="AO127" s="859"/>
      <c r="AP127" s="905">
        <v>0.1</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474</v>
      </c>
      <c r="DH127" s="895"/>
      <c r="DI127" s="895"/>
      <c r="DJ127" s="895"/>
      <c r="DK127" s="895"/>
      <c r="DL127" s="895" t="s">
        <v>139</v>
      </c>
      <c r="DM127" s="895"/>
      <c r="DN127" s="895"/>
      <c r="DO127" s="895"/>
      <c r="DP127" s="895"/>
      <c r="DQ127" s="895" t="s">
        <v>388</v>
      </c>
      <c r="DR127" s="895"/>
      <c r="DS127" s="895"/>
      <c r="DT127" s="895"/>
      <c r="DU127" s="895"/>
      <c r="DV127" s="872" t="s">
        <v>139</v>
      </c>
      <c r="DW127" s="872"/>
      <c r="DX127" s="872"/>
      <c r="DY127" s="872"/>
      <c r="DZ127" s="873"/>
    </row>
    <row r="128" spans="1:130" s="24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886</v>
      </c>
      <c r="AB128" s="879"/>
      <c r="AC128" s="879"/>
      <c r="AD128" s="879"/>
      <c r="AE128" s="880"/>
      <c r="AF128" s="881">
        <v>2183</v>
      </c>
      <c r="AG128" s="879"/>
      <c r="AH128" s="879"/>
      <c r="AI128" s="879"/>
      <c r="AJ128" s="880"/>
      <c r="AK128" s="881">
        <v>3813</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474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471</v>
      </c>
      <c r="DH128" s="869"/>
      <c r="DI128" s="869"/>
      <c r="DJ128" s="869"/>
      <c r="DK128" s="869"/>
      <c r="DL128" s="869" t="s">
        <v>471</v>
      </c>
      <c r="DM128" s="869"/>
      <c r="DN128" s="869"/>
      <c r="DO128" s="869"/>
      <c r="DP128" s="869"/>
      <c r="DQ128" s="869" t="s">
        <v>486</v>
      </c>
      <c r="DR128" s="869"/>
      <c r="DS128" s="869"/>
      <c r="DT128" s="869"/>
      <c r="DU128" s="869"/>
      <c r="DV128" s="870" t="s">
        <v>487</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3918063</v>
      </c>
      <c r="AB129" s="858"/>
      <c r="AC129" s="858"/>
      <c r="AD129" s="858"/>
      <c r="AE129" s="859"/>
      <c r="AF129" s="860">
        <v>3927721</v>
      </c>
      <c r="AG129" s="858"/>
      <c r="AH129" s="858"/>
      <c r="AI129" s="858"/>
      <c r="AJ129" s="859"/>
      <c r="AK129" s="860">
        <v>3868470</v>
      </c>
      <c r="AL129" s="858"/>
      <c r="AM129" s="858"/>
      <c r="AN129" s="858"/>
      <c r="AO129" s="859"/>
      <c r="AP129" s="861"/>
      <c r="AQ129" s="862"/>
      <c r="AR129" s="862"/>
      <c r="AS129" s="862"/>
      <c r="AT129" s="863"/>
      <c r="AU129" s="284"/>
      <c r="AV129" s="284"/>
      <c r="AW129" s="284"/>
      <c r="AX129" s="827" t="s">
        <v>489</v>
      </c>
      <c r="AY129" s="828"/>
      <c r="AZ129" s="828"/>
      <c r="BA129" s="828"/>
      <c r="BB129" s="828"/>
      <c r="BC129" s="828"/>
      <c r="BD129" s="828"/>
      <c r="BE129" s="829"/>
      <c r="BF129" s="847" t="s">
        <v>139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553768</v>
      </c>
      <c r="AB130" s="858"/>
      <c r="AC130" s="858"/>
      <c r="AD130" s="858"/>
      <c r="AE130" s="859"/>
      <c r="AF130" s="860">
        <v>596082</v>
      </c>
      <c r="AG130" s="858"/>
      <c r="AH130" s="858"/>
      <c r="AI130" s="858"/>
      <c r="AJ130" s="859"/>
      <c r="AK130" s="860">
        <v>603411</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3364295</v>
      </c>
      <c r="AB131" s="841"/>
      <c r="AC131" s="841"/>
      <c r="AD131" s="841"/>
      <c r="AE131" s="842"/>
      <c r="AF131" s="843">
        <v>3331639</v>
      </c>
      <c r="AG131" s="841"/>
      <c r="AH131" s="841"/>
      <c r="AI131" s="841"/>
      <c r="AJ131" s="842"/>
      <c r="AK131" s="843">
        <v>3265059</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v>78.599999999999994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8.6792329450000008</v>
      </c>
      <c r="AB132" s="821"/>
      <c r="AC132" s="821"/>
      <c r="AD132" s="821"/>
      <c r="AE132" s="822"/>
      <c r="AF132" s="823">
        <v>9.8799419749999995</v>
      </c>
      <c r="AG132" s="821"/>
      <c r="AH132" s="821"/>
      <c r="AI132" s="821"/>
      <c r="AJ132" s="822"/>
      <c r="AK132" s="823">
        <v>10.408785870000001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9</v>
      </c>
      <c r="AB133" s="800"/>
      <c r="AC133" s="800"/>
      <c r="AD133" s="800"/>
      <c r="AE133" s="801"/>
      <c r="AF133" s="799">
        <v>8.9</v>
      </c>
      <c r="AG133" s="800"/>
      <c r="AH133" s="800"/>
      <c r="AI133" s="800"/>
      <c r="AJ133" s="801"/>
      <c r="AK133" s="799">
        <v>9.6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3z2kK6VYhuSQJs09UO03zg2PP19PsPNi3Hn/fj9I0RqBKDAAU93iQ4xWxVwAKKyTMzQViiI9bUxD4o+IXPJMQ==" saltValue="w1kWl7DGoiR5bXPNOIf6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KSYI9ks0wh2ZByF+fpskT/gPlLkeHkueM0S3gn4jTQtU5cvdGV5IRT3zLaCWjmQ6bsoG3DXaWjxT3rAuR+zkw==" saltValue="UtKjgRDbpwa4AXqsCbuP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y2yOINgvOQNdzm9dZeBEUnLnGypOHzxq5AyVXBl+8iCWeoTL6788KIhn+GifYYKzgY8diASMHClLASReMhf1A==" saltValue="cod1eskH72XLlFqftUNz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1039293</v>
      </c>
      <c r="AP9" s="312">
        <v>113053</v>
      </c>
      <c r="AQ9" s="313">
        <v>137457</v>
      </c>
      <c r="AR9" s="314">
        <v>-17.8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61260</v>
      </c>
      <c r="AP10" s="315">
        <v>6664</v>
      </c>
      <c r="AQ10" s="316">
        <v>16552</v>
      </c>
      <c r="AR10" s="317">
        <v>-59.7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176934</v>
      </c>
      <c r="AP11" s="315">
        <v>19247</v>
      </c>
      <c r="AQ11" s="316">
        <v>23820</v>
      </c>
      <c r="AR11" s="317">
        <v>-19.2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t="s">
        <v>510</v>
      </c>
      <c r="AP12" s="315" t="s">
        <v>510</v>
      </c>
      <c r="AQ12" s="316">
        <v>3889</v>
      </c>
      <c r="AR12" s="317" t="s">
        <v>510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511</v>
      </c>
      <c r="AL13" s="1227"/>
      <c r="AM13" s="1227"/>
      <c r="AN13" s="1228"/>
      <c r="AO13" s="315" t="s">
        <v>510</v>
      </c>
      <c r="AP13" s="315" t="s">
        <v>510</v>
      </c>
      <c r="AQ13" s="316" t="s">
        <v>510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v>46971</v>
      </c>
      <c r="AP14" s="315">
        <v>5109</v>
      </c>
      <c r="AQ14" s="316">
        <v>6581</v>
      </c>
      <c r="AR14" s="317">
        <v>-22.4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v>27455</v>
      </c>
      <c r="AP15" s="315">
        <v>2987</v>
      </c>
      <c r="AQ15" s="316">
        <v>3467</v>
      </c>
      <c r="AR15" s="317">
        <v>-13.8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-96451</v>
      </c>
      <c r="AP16" s="315">
        <v>-10492</v>
      </c>
      <c r="AQ16" s="316">
        <v>-13853</v>
      </c>
      <c r="AR16" s="317">
        <v>-24.3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190</v>
      </c>
      <c r="AL17" s="1230"/>
      <c r="AM17" s="1230"/>
      <c r="AN17" s="1231"/>
      <c r="AO17" s="315">
        <v>1255462</v>
      </c>
      <c r="AP17" s="315">
        <v>136567</v>
      </c>
      <c r="AQ17" s="316">
        <v>177914</v>
      </c>
      <c r="AR17" s="317">
        <v>-23.2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519</v>
      </c>
      <c r="AL21" s="1224"/>
      <c r="AM21" s="1224"/>
      <c r="AN21" s="1225"/>
      <c r="AO21" s="327">
        <v>12.84</v>
      </c>
      <c r="AP21" s="328">
        <v>15.77</v>
      </c>
      <c r="AQ21" s="329">
        <v>-2.93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520</v>
      </c>
      <c r="AL22" s="1224"/>
      <c r="AM22" s="1224"/>
      <c r="AN22" s="1225"/>
      <c r="AO22" s="332">
        <v>92.5</v>
      </c>
      <c r="AP22" s="333">
        <v>96</v>
      </c>
      <c r="AQ22" s="334">
        <v>-3.5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524</v>
      </c>
      <c r="AL32" s="1215"/>
      <c r="AM32" s="1215"/>
      <c r="AN32" s="1216"/>
      <c r="AO32" s="342">
        <v>753567</v>
      </c>
      <c r="AP32" s="342">
        <v>81972</v>
      </c>
      <c r="AQ32" s="343">
        <v>107318</v>
      </c>
      <c r="AR32" s="344">
        <v>-23.6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525</v>
      </c>
      <c r="AL33" s="1215"/>
      <c r="AM33" s="1215"/>
      <c r="AN33" s="1216"/>
      <c r="AO33" s="342" t="s">
        <v>510</v>
      </c>
      <c r="AP33" s="342" t="s">
        <v>510</v>
      </c>
      <c r="AQ33" s="343">
        <v>192</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526</v>
      </c>
      <c r="AL34" s="1215"/>
      <c r="AM34" s="1215"/>
      <c r="AN34" s="1216"/>
      <c r="AO34" s="342" t="s">
        <v>510</v>
      </c>
      <c r="AP34" s="342" t="s">
        <v>510</v>
      </c>
      <c r="AQ34" s="343">
        <v>281</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527</v>
      </c>
      <c r="AL35" s="1215"/>
      <c r="AM35" s="1215"/>
      <c r="AN35" s="1216"/>
      <c r="AO35" s="342">
        <v>168427</v>
      </c>
      <c r="AP35" s="342">
        <v>18321</v>
      </c>
      <c r="AQ35" s="343">
        <v>22732</v>
      </c>
      <c r="AR35" s="344">
        <v>-19.399999999999999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528</v>
      </c>
      <c r="AL36" s="1215"/>
      <c r="AM36" s="1215"/>
      <c r="AN36" s="1216"/>
      <c r="AO36" s="342">
        <v>22938</v>
      </c>
      <c r="AP36" s="342">
        <v>2495</v>
      </c>
      <c r="AQ36" s="343">
        <v>3735</v>
      </c>
      <c r="AR36" s="344">
        <v>-33.200000000000003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529</v>
      </c>
      <c r="AL37" s="1215"/>
      <c r="AM37" s="1215"/>
      <c r="AN37" s="1216"/>
      <c r="AO37" s="342">
        <v>2145</v>
      </c>
      <c r="AP37" s="342">
        <v>233</v>
      </c>
      <c r="AQ37" s="343">
        <v>1596</v>
      </c>
      <c r="AR37" s="344">
        <v>-85.4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530</v>
      </c>
      <c r="AL38" s="1218"/>
      <c r="AM38" s="1218"/>
      <c r="AN38" s="1219"/>
      <c r="AO38" s="345" t="s">
        <v>510</v>
      </c>
      <c r="AP38" s="345" t="s">
        <v>510</v>
      </c>
      <c r="AQ38" s="346">
        <v>19</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531</v>
      </c>
      <c r="AL39" s="1218"/>
      <c r="AM39" s="1218"/>
      <c r="AN39" s="1219"/>
      <c r="AO39" s="342">
        <v>-3813</v>
      </c>
      <c r="AP39" s="342">
        <v>-415</v>
      </c>
      <c r="AQ39" s="343">
        <v>-5126</v>
      </c>
      <c r="AR39" s="344">
        <v>-91.9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532</v>
      </c>
      <c r="AL40" s="1215"/>
      <c r="AM40" s="1215"/>
      <c r="AN40" s="1216"/>
      <c r="AO40" s="342">
        <v>-603411</v>
      </c>
      <c r="AP40" s="342">
        <v>-65638</v>
      </c>
      <c r="AQ40" s="343">
        <v>-92432</v>
      </c>
      <c r="AR40" s="344">
        <v>-29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339853</v>
      </c>
      <c r="AP41" s="342">
        <v>36969</v>
      </c>
      <c r="AQ41" s="343">
        <v>38314</v>
      </c>
      <c r="AR41" s="344">
        <v>-3.5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501</v>
      </c>
      <c r="AN49" s="1209" t="s">
        <v>536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1663276</v>
      </c>
      <c r="AN51" s="364">
        <v>166795</v>
      </c>
      <c r="AO51" s="365">
        <v>-10.3</v>
      </c>
      <c r="AP51" s="366">
        <v>132212</v>
      </c>
      <c r="AQ51" s="367">
        <v>-3.2</v>
      </c>
      <c r="AR51" s="368">
        <v>-7.1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894072</v>
      </c>
      <c r="AN52" s="372">
        <v>89658</v>
      </c>
      <c r="AO52" s="373">
        <v>95.5</v>
      </c>
      <c r="AP52" s="374">
        <v>67114</v>
      </c>
      <c r="AQ52" s="375">
        <v>12.5</v>
      </c>
      <c r="AR52" s="376">
        <v>83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1242552</v>
      </c>
      <c r="AN53" s="364">
        <v>127180</v>
      </c>
      <c r="AO53" s="365">
        <v>-23.8</v>
      </c>
      <c r="AP53" s="366">
        <v>162193</v>
      </c>
      <c r="AQ53" s="367">
        <v>22.7</v>
      </c>
      <c r="AR53" s="368">
        <v>-46.5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593811</v>
      </c>
      <c r="AN54" s="372">
        <v>60779</v>
      </c>
      <c r="AO54" s="373">
        <v>-32.200000000000003</v>
      </c>
      <c r="AP54" s="374">
        <v>79985</v>
      </c>
      <c r="AQ54" s="375">
        <v>19.2</v>
      </c>
      <c r="AR54" s="376">
        <v>-51.4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911248</v>
      </c>
      <c r="AN55" s="364">
        <v>95090</v>
      </c>
      <c r="AO55" s="365">
        <v>-25.2</v>
      </c>
      <c r="AP55" s="366">
        <v>168868</v>
      </c>
      <c r="AQ55" s="367">
        <v>4.0999999999999996</v>
      </c>
      <c r="AR55" s="368">
        <v>-29.3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718107</v>
      </c>
      <c r="AN56" s="372">
        <v>74936</v>
      </c>
      <c r="AO56" s="373">
        <v>23.3</v>
      </c>
      <c r="AP56" s="374">
        <v>79360</v>
      </c>
      <c r="AQ56" s="375">
        <v>-0.8</v>
      </c>
      <c r="AR56" s="376">
        <v>24.1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898945</v>
      </c>
      <c r="AN57" s="364">
        <v>95643</v>
      </c>
      <c r="AO57" s="365">
        <v>0.6</v>
      </c>
      <c r="AP57" s="366">
        <v>202870</v>
      </c>
      <c r="AQ57" s="367">
        <v>20.100000000000001</v>
      </c>
      <c r="AR57" s="368">
        <v>-19.5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604783</v>
      </c>
      <c r="AN58" s="372">
        <v>64345</v>
      </c>
      <c r="AO58" s="373">
        <v>-14.1</v>
      </c>
      <c r="AP58" s="374">
        <v>79735</v>
      </c>
      <c r="AQ58" s="375">
        <v>0.5</v>
      </c>
      <c r="AR58" s="376">
        <v>-14.6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1018131</v>
      </c>
      <c r="AN59" s="364">
        <v>110751</v>
      </c>
      <c r="AO59" s="365">
        <v>15.8</v>
      </c>
      <c r="AP59" s="366">
        <v>167497</v>
      </c>
      <c r="AQ59" s="367">
        <v>-17.399999999999999</v>
      </c>
      <c r="AR59" s="368">
        <v>33.200000000000003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738513</v>
      </c>
      <c r="AN60" s="372">
        <v>80334</v>
      </c>
      <c r="AO60" s="373">
        <v>24.8</v>
      </c>
      <c r="AP60" s="374">
        <v>82571</v>
      </c>
      <c r="AQ60" s="375">
        <v>3.6</v>
      </c>
      <c r="AR60" s="376">
        <v>21.2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1146830</v>
      </c>
      <c r="AN61" s="379">
        <v>119092</v>
      </c>
      <c r="AO61" s="380">
        <v>-8.6</v>
      </c>
      <c r="AP61" s="381">
        <v>166728</v>
      </c>
      <c r="AQ61" s="382">
        <v>5.3</v>
      </c>
      <c r="AR61" s="368">
        <v>-13.9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709857</v>
      </c>
      <c r="AN62" s="372">
        <v>74010</v>
      </c>
      <c r="AO62" s="373">
        <v>19.5</v>
      </c>
      <c r="AP62" s="374">
        <v>77753</v>
      </c>
      <c r="AQ62" s="375">
        <v>7</v>
      </c>
      <c r="AR62" s="376">
        <v>12.5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dJbgslvDb0nNnD6q61uttKLpdFneGzWe/0ym2n0JPPcGcgRPOjGPWArqknpzBNCMAIXmy5fWmRiE1232101hw==" saltValue="9rd1je7aALbkWuh6lvh7z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rk32VxhODPHPPkdiqKJVZNqPzMmbbeB8gRPVbaspQKZ8Q4jQvU+xVrkl1PZMLOFJaEgxFWiU7bqPmCciW6FHA==" saltValue="LxlKktASwF4kGDu/rut0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VUUh8OSxJJ6mOXZyjpZ+0T0xbpqY8Rb/Sq60g1cSC9Wz4P3qNkzZ4fPq9GpeSowhDfeoXjEYUy2Xphp0UJ8Bg==" saltValue="J77giX0eiUechktyx2Tx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40.11</v>
      </c>
      <c r="G47" s="12">
        <v>41.55</v>
      </c>
      <c r="H47" s="12">
        <v>33.049999999999997</v>
      </c>
      <c r="I47" s="12">
        <v>31.92</v>
      </c>
      <c r="J47" s="13">
        <v>38.659999999999997</v>
      </c>
    </row>
    <row r="48" spans="2:10" ht="57.75" customHeight="1" x14ac:dyDescent="0.15">
      <c r="B48" s="14"/>
      <c r="C48" s="1234" t="s">
        <v>4</v>
      </c>
      <c r="D48" s="1234"/>
      <c r="E48" s="1235"/>
      <c r="F48" s="15">
        <v>4.8099999999999996</v>
      </c>
      <c r="G48" s="16">
        <v>5.59</v>
      </c>
      <c r="H48" s="16">
        <v>8.5</v>
      </c>
      <c r="I48" s="16">
        <v>12.31</v>
      </c>
      <c r="J48" s="17">
        <v>7.14</v>
      </c>
    </row>
    <row r="49" spans="2:10" ht="57.75" customHeight="1" thickBot="1" x14ac:dyDescent="0.2">
      <c r="B49" s="18"/>
      <c r="C49" s="1236" t="s">
        <v>5</v>
      </c>
      <c r="D49" s="1236"/>
      <c r="E49" s="1237"/>
      <c r="F49" s="19" t="s">
        <v>557</v>
      </c>
      <c r="G49" s="20">
        <v>3.26</v>
      </c>
      <c r="H49" s="20" t="s">
        <v>558</v>
      </c>
      <c r="I49" s="20">
        <v>2.78</v>
      </c>
      <c r="J49" s="21">
        <v>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EE+nt6hot/POWkU6Jv0i47OHGxGFL4SbbMzkfUlGvc7KxVbCJhBrv7MXTnlBqu7Vj7jEKKf6+b8xdTflNyOBQ==" saltValue="99ysiImw2meiL66rTeBh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市町村課　財政担当　小野寺（5232）</cp:lastModifiedBy>
  <cp:lastPrinted>2020-03-17T08:10:51Z</cp:lastPrinted>
  <dcterms:created xsi:type="dcterms:W3CDTF">2020-02-10T02:22:49Z</dcterms:created>
  <dcterms:modified xsi:type="dcterms:W3CDTF">2020-09-28T06:04:52Z</dcterms:modified>
  <cp:category/>
</cp:coreProperties>
</file>