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n53fl01\terastation\soumu\総務グループ\財政データ\R5財政データ\R5財政関係（報告・通知）\財政状況資料集\R4\30_再提出\"/>
    </mc:Choice>
  </mc:AlternateContent>
  <xr:revisionPtr revIDLastSave="0" documentId="13_ncr:1_{8BFAE510-ED43-49CE-B2B1-4A50BF071F71}" xr6:coauthVersionLast="36" xr6:coauthVersionMax="36" xr10:uidLastSave="{00000000-0000-0000-0000-000000000000}"/>
  <bookViews>
    <workbookView xWindow="0" yWindow="0" windowWidth="15360" windowHeight="7635" activeTab="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O34" i="10"/>
  <c r="CO35" i="10" s="1"/>
  <c r="BW34" i="10"/>
  <c r="BW35" i="10" s="1"/>
  <c r="BW36" i="10" s="1"/>
  <c r="BW37" i="10" s="1"/>
  <c r="BW38" i="10" s="1"/>
  <c r="BW39" i="10" s="1"/>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<sst xmlns="http://schemas.openxmlformats.org/spreadsheetml/2006/main" count="1096" uniqueCount="598">
  <si>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</si>
  <si>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</si>
  <si>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</si>
  <si>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</si>
  <si>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</si>
  <si>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</si>
  <si>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</si>
  <si>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</si>
  <si>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</si>
  <si>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</si>
  <si>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</si>
  <si>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</si>
  <si>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</si>
  <si>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</si>
  <si>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</si>
  <si>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</si>
  <si>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</si>
  <si>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</si>
  <si>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</si>
  <si>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</si>
  <si>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</si>
  <si>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</si>
  <si>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</si>
  <si>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</si>
  <si>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</si>
  <si>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</si>
  <si>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</si>
  <si>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</si>
  <si>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</si>
  <si>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</si>
  <si>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</si>
  <si>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</si>
  <si>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</si>
  <si>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</si>
  <si>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</si>
  <si>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</si>
  <si>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</si>
  <si>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</si>
  <si>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</si>
  <si>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</si>
  <si>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</si>
  <si>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</si>
  <si>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</si>
  <si>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</si>
  <si>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</si>
  <si>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</si>
  <si>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</si>
  <si>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</si>
  <si>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</si>
  <si>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</si>
  <si>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</si>
  <si>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</si>
  <si>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</si>
  <si>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</si>
  <si>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</si>
  <si>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</si>
  <si>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</si>
  <si>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</si>
  <si>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</si>
  <si>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</si>
  <si>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</si>
  <si>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</si>
  <si>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</si>
  <si>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</si>
  <si>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</si>
  <si>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</si>
  <si>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</si>
  <si>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</si>
  <si>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</si>
  <si>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</si>
  <si>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</si>
  <si>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</si>
  <si>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</si>
  <si>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</si>
  <si>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</si>
  <si>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</si>
  <si>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</si>
  <si>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</si>
  <si>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</si>
  <si>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</si>
  <si>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</si>
  <si>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</si>
  <si>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</si>
  <si>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</si>
  <si>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</si>
  <si>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</si>
  <si>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</si>
  <si>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</si>
  <si>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</si>
  <si>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</si>
  <si>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</si>
  <si>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</si>
  <si>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</si>
  <si>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</si>
  <si>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</si>
  <si>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</si>
  <si>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</si>
  <si>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</si>
  <si>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</si>
  <si>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軽米町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</si>
  <si>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</si>
  <si>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</si>
  <si>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</si>
  <si>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</si>
  <si>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</si>
  <si>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</si>
  <si>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</si>
  <si>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</si>
  <si>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</si>
  <si>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</si>
  <si>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</si>
  <si>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</si>
  <si>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</si>
  <si>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</si>
  <si>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</si>
  <si>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</si>
  <si>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</si>
  <si>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</si>
  <si>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</si>
  <si>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</si>
  <si>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</si>
  <si>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</si>
  <si>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</si>
  <si>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</si>
  <si>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</si>
  <si>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</si>
  <si>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</si>
  <si>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</si>
  <si>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</si>
  <si>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</si>
  <si>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</si>
  <si>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</si>
  <si>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</si>
  <si>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</si>
  <si>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</si>
  <si>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</si>
  <si>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</si>
  <si>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</si>
  <si>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</si>
  <si>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</si>
  <si>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</si>
  <si>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</si>
  <si>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</si>
  <si>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</si>
  <si>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</si>
  <si>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</si>
  <si>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</si>
  <si>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</si>
  <si>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</si>
  <si>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</si>
  <si>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</si>
  <si>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</si>
  <si>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</si>
  <si>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</si>
  <si>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</si>
  <si>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</si>
  <si>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</si>
  <si>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</si>
  <si>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</si>
  <si>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</si>
  <si>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</si>
  <si>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</si>
  <si>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</si>
  <si>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</si>
  <si>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</si>
  <si>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</si>
  <si>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</si>
  <si>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</si>
  <si>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</si>
  <si>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</si>
  <si>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</si>
  <si>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</si>
  <si>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</si>
  <si>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</si>
  <si>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</si>
  <si>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</si>
  <si>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</si>
  <si>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</si>
  <si>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</si>
  <si>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</si>
  <si>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</si>
  <si>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</si>
  <si>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</si>
  <si>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</si>
  <si>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</si>
  <si>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</si>
  <si>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</si>
  <si>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</si>
  <si>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</si>
  <si>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</si>
  <si>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</si>
  <si>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</si>
  <si>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</si>
  <si>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</si>
  <si>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</si>
  <si>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</si>
  <si>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</si>
  <si>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</si>
  <si>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</si>
  <si>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</si>
  <si>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</si>
  <si>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</si>
  <si>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</si>
  <si>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</si>
  <si>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</si>
  <si>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</si>
  <si>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</si>
  <si>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</si>
  <si>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</si>
  <si>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</si>
  <si>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</si>
  <si>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</si>
  <si>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</si>
  <si>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</si>
  <si>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</si>
  <si>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</si>
  <si>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岩手県軽米町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</si>
  <si>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</si>
  <si>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</si>
  <si>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</si>
  <si>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</si>
  <si>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</si>
  <si>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</si>
  <si>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</si>
  <si>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</si>
  <si>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</si>
  <si>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</si>
  <si>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</si>
  <si>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</si>
  <si>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</si>
  <si>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</si>
  <si>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</si>
  <si>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</si>
  <si>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</si>
  <si>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</si>
  <si>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</si>
  <si>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</si>
  <si>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</si>
  <si>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</si>
  <si>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</si>
  <si>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</si>
  <si>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</si>
  <si>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</si>
  <si>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</si>
  <si>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</si>
  <si>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</si>
  <si>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</si>
  <si>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</si>
  <si>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</si>
  <si>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</si>
  <si>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</si>
  <si>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</si>
  <si>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</si>
  <si>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</si>
  <si>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</si>
  <si>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</si>
  <si>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</si>
  <si>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</si>
  <si>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</si>
  <si>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</si>
  <si>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</si>
  <si>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</si>
  <si>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</si>
  <si>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</si>
  <si>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</si>
  <si>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</si>
  <si>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</si>
  <si>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</si>
  <si>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</si>
  <si>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</si>
  <si>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</si>
  <si>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</si>
  <si>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</si>
  <si>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</si>
  <si>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</si>
  <si>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</si>
  <si>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</si>
  <si>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</si>
  <si>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</si>
  <si>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</si>
  <si>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</si>
  <si>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</si>
  <si>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</si>
  <si>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</si>
  <si>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</si>
  <si>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</si>
  <si>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</si>
  <si>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</si>
  <si>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</si>
  <si>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</si>
  <si>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</si>
  <si>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</si>
  <si>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</si>
  <si>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</si>
  <si>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</si>
  <si>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</si>
  <si>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</si>
  <si>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</si>
  <si>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</si>
  <si>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</si>
  <si>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</si>
  <si>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</si>
  <si>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</si>
  <si>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</si>
  <si>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</si>
  <si>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</si>
  <si>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</si>
  <si>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</si>
  <si>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</si>
  <si>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</si>
  <si>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</si>
  <si>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</si>
  <si>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</si>
  <si>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</si>
  <si>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</si>
  <si>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</si>
  <si>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</si>
  <si>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</si>
  <si>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</si>
  <si>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</si>
  <si>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</si>
  <si>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</si>
  <si>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</si>
  <si>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</si>
  <si>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</si>
  <si>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</si>
  <si>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</si>
  <si>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</si>
  <si>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</si>
  <si>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</si>
  <si>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</si>
  <si>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</si>
  <si>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</si>
  <si>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</si>
  <si>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</si>
  <si>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</si>
  <si>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</si>
  <si>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</si>
  <si>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</si>
  <si>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</si>
  <si>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</si>
  <si>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</si>
  <si>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</si>
  <si>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</si>
  <si>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</si>
  <si>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</si>
  <si>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</si>
  <si>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</si>
  <si>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</si>
  <si>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</si>
  <si>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</si>
  <si>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</si>
  <si>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</si>
  <si>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</si>
  <si>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</si>
  <si>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</si>
  <si>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</si>
  <si>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</si>
  <si>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</si>
  <si>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</si>
  <si>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</si>
  <si>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</si>
  <si>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</si>
  <si>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</si>
  <si>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</si>
  <si>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</si>
  <si>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</si>
  <si>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</si>
  <si>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岩手県軽米町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</si>
  <si>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</si>
  <si>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</si>
  <si>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</si>
  <si>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</si>
  <si>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</si>
  <si>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</si>
  <si>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</si>
  <si>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</si>
  <si>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</si>
  <si>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</si>
  <si>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</si>
  <si>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</si>
  <si>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</si>
  <si>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</si>
  <si>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</si>
  <si>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</si>
  <si>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</si>
  <si>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</si>
  <si>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</si>
  <si>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</si>
  <si>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</si>
  <si>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</si>
  <si>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</si>
  <si>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</si>
  <si>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</si>
  <si>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</si>
  <si>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</si>
  <si>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</si>
  <si>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</si>
  <si>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</si>
  <si>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</si>
  <si>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</si>
  <si>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</si>
  <si>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</si>
  <si>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</si>
  <si>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</si>
  <si>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</si>
  <si>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</si>
  <si>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</si>
  <si>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</si>
  <si>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</si>
  <si>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</si>
  <si>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</si>
  <si>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</si>
  <si>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</si>
  <si>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</si>
  <si>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</si>
  <si>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</si>
  <si>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</si>
  <si>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</si>
  <si>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</si>
  <si>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</si>
  <si>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</si>
  <si>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</si>
  <si>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</si>
  <si>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</si>
  <si>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</si>
  <si>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</si>
  <si>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</si>
  <si>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</si>
  <si>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</si>
  <si>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</si>
  <si>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</si>
  <si>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</si>
  <si>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</si>
  <si>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</si>
  <si>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</si>
  <si>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</si>
  <si>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</si>
  <si>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</si>
  <si>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</si>
  <si>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</si>
  <si>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</si>
  <si>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</si>
  <si>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</si>
  <si>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</si>
  <si>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</si>
  <si>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</si>
  <si>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</si>
  <si>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</si>
  <si>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</si>
  <si>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</si>
  <si>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</si>
  <si>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</si>
  <si>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</si>
  <si>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</si>
  <si>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</si>
  <si>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</si>
  <si>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</si>
  <si>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</si>
  <si>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</si>
  <si>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</si>
  <si>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</si>
  <si>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</si>
  <si>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</si>
  <si>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</si>
  <si>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</si>
  <si>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</si>
  <si>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</si>
  <si>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</si>
  <si>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</si>
  <si>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</si>
  <si>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</si>
  <si>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</si>
  <si>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</si>
  <si>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</si>
  <si>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</si>
  <si>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</si>
  <si>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</si>
  <si>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</si>
  <si>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</si>
  <si>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</si>
  <si>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</si>
  <si>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</si>
  <si>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</si>
  <si>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</si>
  <si>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</si>
  <si>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</si>
  <si>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</si>
  <si>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</si>
  <si>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</si>
  <si>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</si>
  <si>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</si>
  <si>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</si>
  <si>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</si>
  <si>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</si>
  <si>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</si>
  <si>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</si>
  <si>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</si>
  <si>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</si>
  <si>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</si>
  <si>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</si>
  <si>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</si>
  <si>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</si>
  <si>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</si>
  <si>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</si>
  <si>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</si>
  <si>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</si>
  <si>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</si>
  <si>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</si>
  <si>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</si>
  <si>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</si>
  <si>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</si>
  <si>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</si>
  <si>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</si>
  <si>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</si>
  <si>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</si>
  <si>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</si>
  <si>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</si>
  <si>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</si>
  <si>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</si>
  <si>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</si>
  <si>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</si>
  <si>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</si>
  <si>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</si>
  <si>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</si>
  <si>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</si>
  <si>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</si>
  <si>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</si>
  <si>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</si>
  <si>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</si>
  <si>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</si>
  <si>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</si>
  <si>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</si>
  <si>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</si>
  <si>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</si>
  <si>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</si>
  <si>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</si>
  <si>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</si>
  <si>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</si>
  <si>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</si>
  <si>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</si>
  <si>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</si>
  <si>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</si>
  <si>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</si>
  <si>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</si>
  <si>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</si>
  <si>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</si>
  <si>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</si>
  <si>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</si>
  <si>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</si>
  <si>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</si>
  <si>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</si>
  <si>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</si>
  <si>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</si>
  <si>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</si>
  <si>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</si>
  <si>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</si>
  <si>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</si>
  <si>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</si>
  <si>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</si>
  <si>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</si>
  <si>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</si>
  <si>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</si>
  <si>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</si>
  <si>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</si>
  <si>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</si>
  <si>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</si>
  <si>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</si>
  <si>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</si>
  <si>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6.68</t>
  </si>
  <si>
    <t>水道事業会計</t>
  </si>
  <si>
    <t>一般会計</t>
  </si>
  <si>
    <t>国民健康保険特別会計</t>
  </si>
  <si>
    <t>下水道事業特別会計</t>
  </si>
  <si>
    <t>介護保険特別会計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</si>
  <si>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</si>
  <si>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</si>
  <si>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</si>
  <si>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</si>
  <si>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</si>
  <si>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</si>
  <si>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</si>
  <si>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</si>
  <si>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</si>
  <si>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</si>
  <si>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岩手県市町村総合事務組合（一般会計）</t>
    <rPh sb="0" eb="3">
      <t>イワテケン</t>
    </rPh>
    <rPh sb="3" eb="12">
      <t>シチョウソンソウゴウジムクミアイ</t>
    </rPh>
    <rPh sb="13" eb="17">
      <t>イッパンカイケイ</t>
    </rPh>
    <phoneticPr fontId="2"/>
  </si>
  <si>
    <t>岩手県市町村総合事務組合（特別会計）</t>
    <rPh sb="0" eb="3">
      <t>イワテケン</t>
    </rPh>
    <rPh sb="3" eb="12">
      <t>シチョウソンソウゴウジムクミアイ</t>
    </rPh>
    <rPh sb="13" eb="15">
      <t>トクベツ</t>
    </rPh>
    <rPh sb="15" eb="17">
      <t>カイケイ</t>
    </rPh>
    <phoneticPr fontId="2"/>
  </si>
  <si>
    <t>二戸地区広域行政事務組合（一般会計）</t>
    <rPh sb="0" eb="2">
      <t>ニノヘ</t>
    </rPh>
    <rPh sb="2" eb="12">
      <t>チクコウイキギョウセイジムクミアイ</t>
    </rPh>
    <rPh sb="13" eb="15">
      <t>イッパン</t>
    </rPh>
    <rPh sb="15" eb="17">
      <t>カイケイ</t>
    </rPh>
    <phoneticPr fontId="2"/>
  </si>
  <si>
    <t>二戸地区広域行政事務組合（特別会計）</t>
    <rPh sb="0" eb="2">
      <t>ニノヘ</t>
    </rPh>
    <rPh sb="2" eb="12">
      <t>チクコウイキギョウセイジムクミアイ</t>
    </rPh>
    <rPh sb="13" eb="15">
      <t>トクベツ</t>
    </rPh>
    <rPh sb="15" eb="17">
      <t>カイケイ</t>
    </rPh>
    <phoneticPr fontId="2"/>
  </si>
  <si>
    <t>岩手県後期高齢者医療広域連合（一般会計）</t>
    <rPh sb="0" eb="10">
      <t>イワテケンコウキコウレイシャイリョウ</t>
    </rPh>
    <rPh sb="10" eb="14">
      <t>コウイキレンゴウ</t>
    </rPh>
    <rPh sb="15" eb="19">
      <t>イッパンカイケイ</t>
    </rPh>
    <phoneticPr fontId="2"/>
  </si>
  <si>
    <t>岩手県後期高齢者医療広域連合（特別会計）</t>
    <rPh sb="0" eb="10">
      <t>イワテケンコウキコウレイシャイリョウ</t>
    </rPh>
    <rPh sb="10" eb="14">
      <t>コウイキレンゴウ</t>
    </rPh>
    <rPh sb="15" eb="17">
      <t>トクベツ</t>
    </rPh>
    <rPh sb="17" eb="19">
      <t>カイケイ</t>
    </rPh>
    <phoneticPr fontId="2"/>
  </si>
  <si>
    <t>軽米教育施設運営会</t>
    <rPh sb="0" eb="2">
      <t>カルマイ</t>
    </rPh>
    <rPh sb="2" eb="9">
      <t>キョウイクシセツウンエイカイ</t>
    </rPh>
    <phoneticPr fontId="2"/>
  </si>
  <si>
    <t>軽米町産業開発</t>
    <rPh sb="0" eb="7">
      <t>カルマイマチサンギョウカイハツ</t>
    </rPh>
    <phoneticPr fontId="2"/>
  </si>
  <si>
    <t>ふるさとづくり振興基金</t>
    <rPh sb="7" eb="11">
      <t>シンコウキキン</t>
    </rPh>
    <phoneticPr fontId="5"/>
  </si>
  <si>
    <t>地域福祉振興基金</t>
    <rPh sb="0" eb="8">
      <t>チイキフクシシンコウキキン</t>
    </rPh>
    <phoneticPr fontId="2"/>
  </si>
  <si>
    <t>ふるさと支援基金</t>
    <rPh sb="4" eb="8">
      <t>シエンキキン</t>
    </rPh>
    <phoneticPr fontId="2"/>
  </si>
  <si>
    <t>森林環境整備基金</t>
    <rPh sb="0" eb="8">
      <t>シンリンカンキョウセイビキキン</t>
    </rPh>
    <phoneticPr fontId="2"/>
  </si>
  <si>
    <t>自然のめぐみ基金</t>
    <rPh sb="0" eb="2">
      <t>シゼン</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</si>
</sst>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C9C0-430A-A9BA-D8DD7C9521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110751</c:v>
                </c:pt>
                <c:pt idx="1">
                  <c:v>131509</c:v>
                </c:pt>
                <c:pt idx="2">
                  <c:v>142155</c:v>
                </c:pt>
                <c:pt idx="3">
                  <c:v>149758</c:v>
                </c:pt>
                <c:pt idx="4">
                  <c:v>246733</c:v>
                </c:pt>
              </c:numCache>
            </c:numRef>
          </c:val>
          <c:smooth val="0"/>
          <c:extLst>
            <c:ext xmlns:c16="http://schemas.microsoft.com/office/drawing/2014/chart" uri="{C3380CC4-5D6E-409C-BE32-E72D297353CC}">
              <c16:uniqueId val="{00000001-C9C0-430A-A9BA-D8DD7C9521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7.14</c:v>
                </c:pt>
                <c:pt idx="1">
                  <c:v>1.97</c:v>
                </c:pt>
                <c:pt idx="2">
                  <c:v>7.9</c:v>
                </c:pt>
                <c:pt idx="3">
                  <c:v>10.26</c:v>
                </c:pt>
                <c:pt idx="4">
                  <c:v>11.15</c:v>
                </c:pt>
              </c:numCache>
            </c:numRef>
          </c:val>
          <c:extLst>
            <c:ext xmlns:c16="http://schemas.microsoft.com/office/drawing/2014/chart" uri="{C3380CC4-5D6E-409C-BE32-E72D297353CC}">
              <c16:uniqueId val="{00000000-A0B6-4E7A-8B0C-79664D0C17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38.659999999999997</c:v>
                </c:pt>
                <c:pt idx="1">
                  <c:v>36.79</c:v>
                </c:pt>
                <c:pt idx="2">
                  <c:v>30.96</c:v>
                </c:pt>
                <c:pt idx="3">
                  <c:v>33.07</c:v>
                </c:pt>
                <c:pt idx="4">
                  <c:v>39.82</c:v>
                </c:pt>
              </c:numCache>
            </c:numRef>
          </c:val>
          <c:extLst>
            <c:ext xmlns:c16="http://schemas.microsoft.com/office/drawing/2014/chart" uri="{C3380CC4-5D6E-409C-BE32-E72D297353CC}">
              <c16:uniqueId val="{00000001-A0B6-4E7A-8B0C-79664D0C17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c:v>
                </c:pt>
                <c:pt idx="1">
                  <c:v>-6.68</c:v>
                </c:pt>
                <c:pt idx="2">
                  <c:v>3.11</c:v>
                </c:pt>
                <c:pt idx="3">
                  <c:v>6.54</c:v>
                </c:pt>
                <c:pt idx="4">
                  <c:v>5.0999999999999996</c:v>
                </c:pt>
              </c:numCache>
            </c:numRef>
          </c:val>
          <c:smooth val="0"/>
          <c:extLst>
            <c:ext xmlns:c16="http://schemas.microsoft.com/office/drawing/2014/chart" uri="{C3380CC4-5D6E-409C-BE32-E72D297353CC}">
              <c16:uniqueId val="{00000002-A0B6-4E7A-8B0C-79664D0C17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A9F-4E38-997F-60558BBACB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9F-4E38-997F-60558BBACBB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A9F-4E38-997F-60558BBACBB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A9F-4E38-997F-60558BBACBB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A9F-4E38-997F-60558BBACBB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0.05</c:v>
                </c:pt>
                <c:pt idx="4">
                  <c:v>#N/A</c:v>
                </c:pt>
                <c:pt idx="5">
                  <c:v>0.04</c:v>
                </c:pt>
                <c:pt idx="6">
                  <c:v>#N/A</c:v>
                </c:pt>
                <c:pt idx="7">
                  <c:v>0.04</c:v>
                </c:pt>
                <c:pt idx="8">
                  <c:v>#N/A</c:v>
                </c:pt>
                <c:pt idx="9">
                  <c:v>0.05</c:v>
                </c:pt>
              </c:numCache>
            </c:numRef>
          </c:val>
          <c:extLst>
            <c:ext xmlns:c16="http://schemas.microsoft.com/office/drawing/2014/chart" uri="{C3380CC4-5D6E-409C-BE32-E72D297353CC}">
              <c16:uniqueId val="{00000005-3A9F-4E38-997F-60558BBACBB3}"/>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0.11</c:v>
                </c:pt>
                <c:pt idx="2">
                  <c:v>#N/A</c:v>
                </c:pt>
                <c:pt idx="3">
                  <c:v>0.11</c:v>
                </c:pt>
                <c:pt idx="4">
                  <c:v>#N/A</c:v>
                </c:pt>
                <c:pt idx="5">
                  <c:v>0.11</c:v>
                </c:pt>
                <c:pt idx="6">
                  <c:v>#N/A</c:v>
                </c:pt>
                <c:pt idx="7">
                  <c:v>0.1</c:v>
                </c:pt>
                <c:pt idx="8">
                  <c:v>#N/A</c:v>
                </c:pt>
                <c:pt idx="9">
                  <c:v>0.08</c:v>
                </c:pt>
              </c:numCache>
            </c:numRef>
          </c:val>
          <c:extLst>
            <c:ext xmlns:c16="http://schemas.microsoft.com/office/drawing/2014/chart" uri="{C3380CC4-5D6E-409C-BE32-E72D297353CC}">
              <c16:uniqueId val="{00000006-3A9F-4E38-997F-60558BBACBB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0.49</c:v>
                </c:pt>
                <c:pt idx="2">
                  <c:v>#N/A</c:v>
                </c:pt>
                <c:pt idx="3">
                  <c:v>1</c:v>
                </c:pt>
                <c:pt idx="4">
                  <c:v>#N/A</c:v>
                </c:pt>
                <c:pt idx="5">
                  <c:v>0.59</c:v>
                </c:pt>
                <c:pt idx="6">
                  <c:v>#N/A</c:v>
                </c:pt>
                <c:pt idx="7">
                  <c:v>0.44</c:v>
                </c:pt>
                <c:pt idx="8">
                  <c:v>#N/A</c:v>
                </c:pt>
                <c:pt idx="9">
                  <c:v>0.17</c:v>
                </c:pt>
              </c:numCache>
            </c:numRef>
          </c:val>
          <c:extLst>
            <c:ext xmlns:c16="http://schemas.microsoft.com/office/drawing/2014/chart" uri="{C3380CC4-5D6E-409C-BE32-E72D297353CC}">
              <c16:uniqueId val="{00000007-3A9F-4E38-997F-60558BBACBB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7.14</c:v>
                </c:pt>
                <c:pt idx="2">
                  <c:v>#N/A</c:v>
                </c:pt>
                <c:pt idx="3">
                  <c:v>3.76</c:v>
                </c:pt>
                <c:pt idx="4">
                  <c:v>#N/A</c:v>
                </c:pt>
                <c:pt idx="5">
                  <c:v>7.9</c:v>
                </c:pt>
                <c:pt idx="6">
                  <c:v>#N/A</c:v>
                </c:pt>
                <c:pt idx="7">
                  <c:v>10.25</c:v>
                </c:pt>
                <c:pt idx="8">
                  <c:v>#N/A</c:v>
                </c:pt>
                <c:pt idx="9">
                  <c:v>11.14</c:v>
                </c:pt>
              </c:numCache>
            </c:numRef>
          </c:val>
          <c:extLst>
            <c:ext xmlns:c16="http://schemas.microsoft.com/office/drawing/2014/chart" uri="{C3380CC4-5D6E-409C-BE32-E72D297353CC}">
              <c16:uniqueId val="{00000008-3A9F-4E38-997F-60558BBACBB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24.2</c:v>
                </c:pt>
                <c:pt idx="2">
                  <c:v>#N/A</c:v>
                </c:pt>
                <c:pt idx="3">
                  <c:v>23.55</c:v>
                </c:pt>
                <c:pt idx="4">
                  <c:v>#N/A</c:v>
                </c:pt>
                <c:pt idx="5">
                  <c:v>21.68</c:v>
                </c:pt>
                <c:pt idx="6">
                  <c:v>#N/A</c:v>
                </c:pt>
                <c:pt idx="7">
                  <c:v>19.66</c:v>
                </c:pt>
                <c:pt idx="8">
                  <c:v>#N/A</c:v>
                </c:pt>
                <c:pt idx="9">
                  <c:v>19.010000000000002</c:v>
                </c:pt>
              </c:numCache>
            </c:numRef>
          </c:val>
          <c:extLst>
            <c:ext xmlns:c16="http://schemas.microsoft.com/office/drawing/2014/chart" uri="{C3380CC4-5D6E-409C-BE32-E72D297353CC}">
              <c16:uniqueId val="{00000009-3A9F-4E38-997F-60558BBACBB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608</c:v>
                </c:pt>
                <c:pt idx="5">
                  <c:v>593</c:v>
                </c:pt>
                <c:pt idx="8">
                  <c:v>620</c:v>
                </c:pt>
                <c:pt idx="11">
                  <c:v>632</c:v>
                </c:pt>
                <c:pt idx="14">
                  <c:v>646</c:v>
                </c:pt>
              </c:numCache>
            </c:numRef>
          </c:val>
          <c:extLst>
            <c:ext xmlns:c16="http://schemas.microsoft.com/office/drawing/2014/chart" uri="{C3380CC4-5D6E-409C-BE32-E72D297353CC}">
              <c16:uniqueId val="{00000000-9A5A-472D-B32C-92FC408C17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5A-472D-B32C-92FC408C17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2</c:v>
                </c:pt>
                <c:pt idx="9">
                  <c:v>1</c:v>
                </c:pt>
                <c:pt idx="12">
                  <c:v>2</c:v>
                </c:pt>
              </c:numCache>
            </c:numRef>
          </c:val>
          <c:extLst>
            <c:ext xmlns:c16="http://schemas.microsoft.com/office/drawing/2014/chart" uri="{C3380CC4-5D6E-409C-BE32-E72D297353CC}">
              <c16:uniqueId val="{00000002-9A5A-472D-B32C-92FC408C17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23</c:v>
                </c:pt>
                <c:pt idx="3">
                  <c:v>24</c:v>
                </c:pt>
                <c:pt idx="6">
                  <c:v>24</c:v>
                </c:pt>
                <c:pt idx="9">
                  <c:v>23</c:v>
                </c:pt>
                <c:pt idx="12">
                  <c:v>23</c:v>
                </c:pt>
              </c:numCache>
            </c:numRef>
          </c:val>
          <c:extLst>
            <c:ext xmlns:c16="http://schemas.microsoft.com/office/drawing/2014/chart" uri="{C3380CC4-5D6E-409C-BE32-E72D297353CC}">
              <c16:uniqueId val="{00000003-9A5A-472D-B32C-92FC408C17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168</c:v>
                </c:pt>
                <c:pt idx="3">
                  <c:v>168</c:v>
                </c:pt>
                <c:pt idx="6">
                  <c:v>163</c:v>
                </c:pt>
                <c:pt idx="9">
                  <c:v>161</c:v>
                </c:pt>
                <c:pt idx="12">
                  <c:v>156</c:v>
                </c:pt>
              </c:numCache>
            </c:numRef>
          </c:val>
          <c:extLst>
            <c:ext xmlns:c16="http://schemas.microsoft.com/office/drawing/2014/chart" uri="{C3380CC4-5D6E-409C-BE32-E72D297353CC}">
              <c16:uniqueId val="{00000004-9A5A-472D-B32C-92FC408C17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5A-472D-B32C-92FC408C17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5A-472D-B32C-92FC408C17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754</c:v>
                </c:pt>
                <c:pt idx="3">
                  <c:v>774</c:v>
                </c:pt>
                <c:pt idx="6">
                  <c:v>817</c:v>
                </c:pt>
                <c:pt idx="9">
                  <c:v>858</c:v>
                </c:pt>
                <c:pt idx="12">
                  <c:v>882</c:v>
                </c:pt>
              </c:numCache>
            </c:numRef>
          </c:val>
          <c:extLst>
            <c:ext xmlns:c16="http://schemas.microsoft.com/office/drawing/2014/chart" uri="{C3380CC4-5D6E-409C-BE32-E72D297353CC}">
              <c16:uniqueId val="{00000007-9A5A-472D-B32C-92FC408C170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339</c:v>
                </c:pt>
                <c:pt idx="2">
                  <c:v>#N/A</c:v>
                </c:pt>
                <c:pt idx="3">
                  <c:v>#N/A</c:v>
                </c:pt>
                <c:pt idx="4">
                  <c:v>375</c:v>
                </c:pt>
                <c:pt idx="5">
                  <c:v>#N/A</c:v>
                </c:pt>
                <c:pt idx="6">
                  <c:v>#N/A</c:v>
                </c:pt>
                <c:pt idx="7">
                  <c:v>386</c:v>
                </c:pt>
                <c:pt idx="8">
                  <c:v>#N/A</c:v>
                </c:pt>
                <c:pt idx="9">
                  <c:v>#N/A</c:v>
                </c:pt>
                <c:pt idx="10">
                  <c:v>411</c:v>
                </c:pt>
                <c:pt idx="11">
                  <c:v>#N/A</c:v>
                </c:pt>
                <c:pt idx="12">
                  <c:v>#N/A</c:v>
                </c:pt>
                <c:pt idx="13">
                  <c:v>417</c:v>
                </c:pt>
                <c:pt idx="14">
                  <c:v>#N/A</c:v>
                </c:pt>
              </c:numCache>
            </c:numRef>
          </c:val>
          <c:smooth val="0"/>
          <c:extLst>
            <c:ext xmlns:c16="http://schemas.microsoft.com/office/drawing/2014/chart" uri="{C3380CC4-5D6E-409C-BE32-E72D297353CC}">
              <c16:uniqueId val="{00000008-9A5A-472D-B32C-92FC408C170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6327</c:v>
                </c:pt>
                <c:pt idx="5">
                  <c:v>6473</c:v>
                </c:pt>
                <c:pt idx="8">
                  <c:v>6714</c:v>
                </c:pt>
                <c:pt idx="11">
                  <c:v>6633</c:v>
                </c:pt>
                <c:pt idx="14">
                  <c:v>6838</c:v>
                </c:pt>
              </c:numCache>
            </c:numRef>
          </c:val>
          <c:extLst>
            <c:ext xmlns:c16="http://schemas.microsoft.com/office/drawing/2014/chart" uri="{C3380CC4-5D6E-409C-BE32-E72D297353CC}">
              <c16:uniqueId val="{00000000-3C1E-4732-9B2C-68A4C7D14B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c:v>
                </c:pt>
                <c:pt idx="5">
                  <c:v>0</c:v>
                </c:pt>
                <c:pt idx="8">
                  <c:v>23</c:v>
                </c:pt>
                <c:pt idx="11">
                  <c:v>26</c:v>
                </c:pt>
                <c:pt idx="14">
                  <c:v>64</c:v>
                </c:pt>
              </c:numCache>
            </c:numRef>
          </c:val>
          <c:extLst>
            <c:ext xmlns:c16="http://schemas.microsoft.com/office/drawing/2014/chart" uri="{C3380CC4-5D6E-409C-BE32-E72D297353CC}">
              <c16:uniqueId val="{00000001-3C1E-4732-9B2C-68A4C7D14B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2297</c:v>
                </c:pt>
                <c:pt idx="5">
                  <c:v>2244</c:v>
                </c:pt>
                <c:pt idx="8">
                  <c:v>2074</c:v>
                </c:pt>
                <c:pt idx="11">
                  <c:v>2496</c:v>
                </c:pt>
                <c:pt idx="14">
                  <c:v>2695</c:v>
                </c:pt>
              </c:numCache>
            </c:numRef>
          </c:val>
          <c:extLst>
            <c:ext xmlns:c16="http://schemas.microsoft.com/office/drawing/2014/chart" uri="{C3380CC4-5D6E-409C-BE32-E72D297353CC}">
              <c16:uniqueId val="{00000002-3C1E-4732-9B2C-68A4C7D14B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1E-4732-9B2C-68A4C7D14B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1E-4732-9B2C-68A4C7D14B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1E-4732-9B2C-68A4C7D14B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816</c:v>
                </c:pt>
                <c:pt idx="3">
                  <c:v>775</c:v>
                </c:pt>
                <c:pt idx="6">
                  <c:v>734</c:v>
                </c:pt>
                <c:pt idx="9">
                  <c:v>695</c:v>
                </c:pt>
                <c:pt idx="12">
                  <c:v>507</c:v>
                </c:pt>
              </c:numCache>
            </c:numRef>
          </c:val>
          <c:extLst>
            <c:ext xmlns:c16="http://schemas.microsoft.com/office/drawing/2014/chart" uri="{C3380CC4-5D6E-409C-BE32-E72D297353CC}">
              <c16:uniqueId val="{00000006-3C1E-4732-9B2C-68A4C7D14B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176</c:v>
                </c:pt>
                <c:pt idx="3">
                  <c:v>160</c:v>
                </c:pt>
                <c:pt idx="6">
                  <c:v>136</c:v>
                </c:pt>
                <c:pt idx="9">
                  <c:v>336</c:v>
                </c:pt>
                <c:pt idx="12">
                  <c:v>317</c:v>
                </c:pt>
              </c:numCache>
            </c:numRef>
          </c:val>
          <c:extLst>
            <c:ext xmlns:c16="http://schemas.microsoft.com/office/drawing/2014/chart" uri="{C3380CC4-5D6E-409C-BE32-E72D297353CC}">
              <c16:uniqueId val="{00000007-3C1E-4732-9B2C-68A4C7D14B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2506</c:v>
                </c:pt>
                <c:pt idx="3">
                  <c:v>2405</c:v>
                </c:pt>
                <c:pt idx="6">
                  <c:v>2245</c:v>
                </c:pt>
                <c:pt idx="9">
                  <c:v>2117</c:v>
                </c:pt>
                <c:pt idx="12">
                  <c:v>1920</c:v>
                </c:pt>
              </c:numCache>
            </c:numRef>
          </c:val>
          <c:extLst>
            <c:ext xmlns:c16="http://schemas.microsoft.com/office/drawing/2014/chart" uri="{C3380CC4-5D6E-409C-BE32-E72D297353CC}">
              <c16:uniqueId val="{00000008-3C1E-4732-9B2C-68A4C7D14B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C1E-4732-9B2C-68A4C7D14B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7714</c:v>
                </c:pt>
                <c:pt idx="3">
                  <c:v>8024</c:v>
                </c:pt>
                <c:pt idx="6">
                  <c:v>8397</c:v>
                </c:pt>
                <c:pt idx="9">
                  <c:v>8452</c:v>
                </c:pt>
                <c:pt idx="12">
                  <c:v>8886</c:v>
                </c:pt>
              </c:numCache>
            </c:numRef>
          </c:val>
          <c:extLst>
            <c:ext xmlns:c16="http://schemas.microsoft.com/office/drawing/2014/chart" uri="{C3380CC4-5D6E-409C-BE32-E72D297353CC}">
              <c16:uniqueId val="{0000000A-3C1E-4732-9B2C-68A4C7D14B0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2568</c:v>
                </c:pt>
                <c:pt idx="2">
                  <c:v>#N/A</c:v>
                </c:pt>
                <c:pt idx="3">
                  <c:v>#N/A</c:v>
                </c:pt>
                <c:pt idx="4">
                  <c:v>2647</c:v>
                </c:pt>
                <c:pt idx="5">
                  <c:v>#N/A</c:v>
                </c:pt>
                <c:pt idx="6">
                  <c:v>#N/A</c:v>
                </c:pt>
                <c:pt idx="7">
                  <c:v>2701</c:v>
                </c:pt>
                <c:pt idx="8">
                  <c:v>#N/A</c:v>
                </c:pt>
                <c:pt idx="9">
                  <c:v>#N/A</c:v>
                </c:pt>
                <c:pt idx="10">
                  <c:v>2444</c:v>
                </c:pt>
                <c:pt idx="11">
                  <c:v>#N/A</c:v>
                </c:pt>
                <c:pt idx="12">
                  <c:v>#N/A</c:v>
                </c:pt>
                <c:pt idx="13">
                  <c:v>2032</c:v>
                </c:pt>
                <c:pt idx="14">
                  <c:v>#N/A</c:v>
                </c:pt>
              </c:numCache>
            </c:numRef>
          </c:val>
          <c:smooth val="0"/>
          <c:extLst>
            <c:ext xmlns:c16="http://schemas.microsoft.com/office/drawing/2014/chart" uri="{C3380CC4-5D6E-409C-BE32-E72D297353CC}">
              <c16:uniqueId val="{0000000B-3C1E-4732-9B2C-68A4C7D14B0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1309</c:v>
                </c:pt>
                <c:pt idx="1">
                  <c:v>1477</c:v>
                </c:pt>
                <c:pt idx="2">
                  <c:v>1743</c:v>
                </c:pt>
              </c:numCache>
            </c:numRef>
          </c:val>
          <c:extLst>
            <c:ext xmlns:c16="http://schemas.microsoft.com/office/drawing/2014/chart" uri="{C3380CC4-5D6E-409C-BE32-E72D297353CC}">
              <c16:uniqueId val="{00000000-C64A-4B93-9747-FB1E03A28E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46</c:v>
                </c:pt>
                <c:pt idx="1">
                  <c:v>46</c:v>
                </c:pt>
                <c:pt idx="2">
                  <c:v>195</c:v>
                </c:pt>
              </c:numCache>
            </c:numRef>
          </c:val>
          <c:extLst>
            <c:ext xmlns:c16="http://schemas.microsoft.com/office/drawing/2014/chart" uri="{C3380CC4-5D6E-409C-BE32-E72D297353CC}">
              <c16:uniqueId val="{00000001-C64A-4B93-9747-FB1E03A28E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507</c:v>
                </c:pt>
                <c:pt idx="1">
                  <c:v>774</c:v>
                </c:pt>
                <c:pt idx="2">
                  <c:v>557</c:v>
                </c:pt>
              </c:numCache>
            </c:numRef>
          </c:val>
          <c:extLst>
            <c:ext xmlns:c16="http://schemas.microsoft.com/office/drawing/2014/chart" uri="{C3380CC4-5D6E-409C-BE32-E72D297353CC}">
              <c16:uniqueId val="{00000002-C64A-4B93-9747-FB1E03A28E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岩手県軽米町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実質公債費比率（３ヵ年平均）を年度別にみると、平成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％をピークに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年度にかけて減少を続けてきたが、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年度から増加に転じ、令和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％となった。単年度の比率は平成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％と増加傾向にある。今後、特別養護老人ホーム整備事業、火葬場整備事業等に係る元金の償還を控えているとともに、交流駅整備事業等の大規模建設事業を実施している状況である。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財政基盤の弱い当町においては分母を構成する地方交付税等の増減にも大きく左右されることから、計画的、効率的な財政運用により、実質公債費率の上昇抑制に努める。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岩手県軽米町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将来負担比率は、前年度の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63.6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54.3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将来負担額のうち地方債現在高は、過疎対策事業債や公営住宅建設事業債等の増により前年度より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434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百万円の増となった。充当可能財源等については、財政調整基金及び町債減債基金の積み立て等により充当可能基金は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199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百万円の増、基準財政需要額算入見込額は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百万円の増となったことなどから、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442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基盤の弱い当町においては、分母の要素である地方交付税の増減による影響も大きいことから、今後においても、行政改革・定員適正化計画の推進、計画的な財政運用等により将来負担額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岩手県軽米町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年度末における残高は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百万円で、建設中のかるまい文化交流センター整備事業に伴いふるさとづくり振興基金を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百万円を取り崩した一方、財政調整基金に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百万円、町債減債基金に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百万円を積み立てたこと等により前年度比で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今後も公共施設の更新事業等に多額の費用を要し財源不足が生じる可能性が高く、財政調整基金等の取り崩しにより対応していく予定である。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また、公債費の上昇に伴い、町債減債基金の取り崩しを予定していることから、基金全体の残高は減少していく見込である。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・ふるさとづくり振興基金：ふるさと創生事業に係る交付金の一部を積み立てたもので、地域づくり事業等に充てるものである。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・地域福祉振興基金：総合的な地域福祉振興に要する経費に充てるものである。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・ふるさと支援基金：ふるさと納税寄附金の積立により、寄附者の社会的投資を具体化するための事業に充てるものである。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・森林環境整備基金：森林環境譲与税の一部を積み立てたもので、森林の適正な管理及び整備等の総合的な林業振興事業に充てるものである。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・自然のめぐみ基金：再生可能エネルギー発電事業者からの寄附金を積み立てたもので、農林業の健全な発展に資する施策及び地域活性化対策の推進に充てるものである。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・ふるさとづくり振興基金：かるまい文化交流センター整備事業に充当するため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百万円を取り崩したため、令和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年度末残高はの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・地域福祉振興基金：福祉灯油等給付事業に充当するため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百万円の取崩しを行ったことから、令和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・ふるさと支援基金：ふるさと納税寄附金の全額を積み立てており、令和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百万円の積立を行った。また平成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年度からは取崩しを行い各種事業に充当しており、令和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百万円の取崩しを行ったことから、令和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・軽米町森林環境整備基金：令和元年度から交付されている森林環境譲与税の一部を積み立てており、令和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百万円の積立を行ったことから、令和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・自然のめぐみ基金：再生可能エネルギー発電事業者からの寄附金を全額を積み立てており、令和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百万円の積立を行った。また令和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年度からは取崩しを行い各種事業に充当しており、令和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百万円の取崩しを行ったことから、令和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・ふるさとづくり振興金：かるまい文化交流センター整備事業等に充てる予定であり、今後減少する見込である。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・ふるさと支援基金：近年ふるさと納税寄付金収入が増加傾向にある。ふるさと納税寄附金はその全額を基金に積み立てるが、前年度末残高のうち</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百万円程度を残して取崩しを行い、各種町づくり事業に活用していく予定である。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・軽米町森林環境整備基金：今後の森林所有者意向調査及び森林現況調査等に活用していく予定である。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百万円を積み立てた結果、令和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等の特殊事情に対応するため、過去の実績等に基づき必要額を積み立てることとするが、公共施設の更新事業等の実施にあたり基金の取崩しが必要となる予定であり、基金残高は今後減少していく見込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地方債の償還計画を踏まえ、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百万円の積み立てた結果、令和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年度に地方債償還のピークを迎えるため、それに備えて毎年度計画的に積み立てを行う予定であり、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年度以降は減少予定となっている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岩手県軽米町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8,312
8,237
245.82
8,608,773
7,967,505
487,769
4,376,199
8,885,868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再生可能エネルギー事業に係る税収の増等により近年上昇傾向にあり、令和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0.34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と類似団体平均を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0.07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ポイント上回った。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しかしながら、人口減少や全国平均を大きく上回る高齢化率（令和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％）に加え、町内に中心となる産業がないことなどにより財政基盤が弱く、組織の見直しや計画的な定員管理等により行政の効率化に努めている。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今後も軽米町総合発展計画や軽米町人口ビジョン・総合戦略に沿った施策の推進による活力ある町づくりを進めるとともに、企業誘致等による雇用の創出を図ることにより財政基盤の強化に努める。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43</xdr:row>
      <xdr:rowOff>1411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3335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28222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68439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005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98372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62388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分母である経常一般財源総額等では、償却資産課税標準額の増により、地方税が対前年度比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％の増となったものの、普通交付税が対前年度比△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％の減となったこと等から、全体で前年度比△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分子である経常経費充当一般財源は、人件費の減等により前年度比△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以上の主な要因により、経常収支比率は前年度比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今後も適正な人員配置と行政改革を推進するとともに、町単独補助金の見直しや事業の選択等により経常経費の削減に努める。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32258</xdr:rowOff>
    </xdr:from>
    <xdr:to>
      <xdr:col>23</xdr:col>
      <xdr:colOff>133350</xdr:colOff>
      <xdr:row>63</xdr:row>
      <xdr:rowOff>119126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3360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32258</xdr:rowOff>
    </xdr:from>
    <xdr:to>
      <xdr:col>19</xdr:col>
      <xdr:colOff>133350</xdr:colOff>
      <xdr:row>64</xdr:row>
      <xdr:rowOff>53848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3360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66</xdr:row>
      <xdr:rowOff>19812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026648"/>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66</xdr:row>
      <xdr:rowOff>19812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108690"/>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40403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152908</xdr:rowOff>
    </xdr:from>
    <xdr:to>
      <xdr:col>19</xdr:col>
      <xdr:colOff>184150</xdr:colOff>
      <xdr:row>63</xdr:row>
      <xdr:rowOff>83058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67835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86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140462</xdr:rowOff>
    </xdr:from>
    <xdr:to>
      <xdr:col>11</xdr:col>
      <xdr:colOff>82550</xdr:colOff>
      <xdr:row>66</xdr:row>
      <xdr:rowOff>70612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55389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人件費については、給与水準は類似団体より低いものの、町内の全ての保育施設が公立であることなどから、民生関係の人件費が類似団体平均を上回っている。また、新型コロナウイルス感染症ワクチン接種に伴い、衛生関係の人件費が類似団体平均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物件費については、全体では消防費、教育費に係るものが類似団体平均を上回っている。中でも委託料において、学校給食業務、小中学校の統廃合に伴うスクールバス運行業務等に係る経費が高く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人件費及び物件費とも類似団体平均を下回っているが、今後も行政改革大綱及び定員適正化計画等に基づき、適正な人員配置と経費の削減に努める。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160017</xdr:rowOff>
    </xdr:from>
    <xdr:to>
      <xdr:col>23</xdr:col>
      <xdr:colOff>133350</xdr:colOff>
      <xdr:row>81</xdr:row>
      <xdr:rowOff>160503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047467"/>
          <a:ext cx="8382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133319</xdr:rowOff>
    </xdr:from>
    <xdr:to>
      <xdr:col>19</xdr:col>
      <xdr:colOff>133350</xdr:colOff>
      <xdr:row>81</xdr:row>
      <xdr:rowOff>160017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020769"/>
          <a:ext cx="889000" cy="2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75561</xdr:rowOff>
    </xdr:from>
    <xdr:to>
      <xdr:col>15</xdr:col>
      <xdr:colOff>82550</xdr:colOff>
      <xdr:row>81</xdr:row>
      <xdr:rowOff>133319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963011"/>
          <a:ext cx="889000" cy="5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31688</xdr:rowOff>
    </xdr:from>
    <xdr:to>
      <xdr:col>11</xdr:col>
      <xdr:colOff>31750</xdr:colOff>
      <xdr:row>81</xdr:row>
      <xdr:rowOff>75561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919138"/>
          <a:ext cx="889000" cy="4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109703</xdr:rowOff>
    </xdr:from>
    <xdr:to>
      <xdr:col>23</xdr:col>
      <xdr:colOff>184150</xdr:colOff>
      <xdr:row>82</xdr:row>
      <xdr:rowOff>39853</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9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126230</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109217</xdr:rowOff>
    </xdr:from>
    <xdr:to>
      <xdr:col>19</xdr:col>
      <xdr:colOff>184150</xdr:colOff>
      <xdr:row>82</xdr:row>
      <xdr:rowOff>39367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9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49544</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765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82519</xdr:rowOff>
    </xdr:from>
    <xdr:to>
      <xdr:col>15</xdr:col>
      <xdr:colOff>133350</xdr:colOff>
      <xdr:row>82</xdr:row>
      <xdr:rowOff>12669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22846</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73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24761</xdr:rowOff>
    </xdr:from>
    <xdr:to>
      <xdr:col>11</xdr:col>
      <xdr:colOff>82550</xdr:colOff>
      <xdr:row>81</xdr:row>
      <xdr:rowOff>126361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1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136538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8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152338</xdr:rowOff>
    </xdr:from>
    <xdr:to>
      <xdr:col>7</xdr:col>
      <xdr:colOff>31750</xdr:colOff>
      <xdr:row>81</xdr:row>
      <xdr:rowOff>82488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6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92665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63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類似団体に比較して職員数が多く人件費が平均を上回っていたことから、その抑制に努めてきた結果、ラスパイレス指数は類似団体を大きく下回っている。給与水準については、今後も総人件費と財政規模等の状況や類似団体とのバランス等を考慮するとともに、人事評価制度を活用しながら対応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73554</xdr:rowOff>
    </xdr:from>
    <xdr:to>
      <xdr:col>81</xdr:col>
      <xdr:colOff>44450</xdr:colOff>
      <xdr:row>82</xdr:row>
      <xdr:rowOff>164041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132454"/>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73554</xdr:rowOff>
    </xdr:from>
    <xdr:to>
      <xdr:col>77</xdr:col>
      <xdr:colOff>44450</xdr:colOff>
      <xdr:row>82</xdr:row>
      <xdr:rowOff>133879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13245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133879</xdr:rowOff>
    </xdr:from>
    <xdr:to>
      <xdr:col>72</xdr:col>
      <xdr:colOff>203200</xdr:colOff>
      <xdr:row>83</xdr:row>
      <xdr:rowOff>22754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19277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143934</xdr:rowOff>
    </xdr:from>
    <xdr:to>
      <xdr:col>68</xdr:col>
      <xdr:colOff>152400</xdr:colOff>
      <xdr:row>83</xdr:row>
      <xdr:rowOff>22754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202834"/>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113241</xdr:rowOff>
    </xdr:from>
    <xdr:to>
      <xdr:col>81</xdr:col>
      <xdr:colOff>95250</xdr:colOff>
      <xdr:row>83</xdr:row>
      <xdr:rowOff>43391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129768</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01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22754</xdr:rowOff>
    </xdr:from>
    <xdr:to>
      <xdr:col>77</xdr:col>
      <xdr:colOff>95250</xdr:colOff>
      <xdr:row>82</xdr:row>
      <xdr:rowOff>124354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0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134531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385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83079</xdr:rowOff>
    </xdr:from>
    <xdr:to>
      <xdr:col>73</xdr:col>
      <xdr:colOff>44450</xdr:colOff>
      <xdr:row>83</xdr:row>
      <xdr:rowOff>13229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1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23406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39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143404</xdr:rowOff>
    </xdr:from>
    <xdr:to>
      <xdr:col>68</xdr:col>
      <xdr:colOff>203200</xdr:colOff>
      <xdr:row>83</xdr:row>
      <xdr:rowOff>73554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20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83731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9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93134</xdr:rowOff>
    </xdr:from>
    <xdr:to>
      <xdr:col>64</xdr:col>
      <xdr:colOff>152400</xdr:colOff>
      <xdr:row>83</xdr:row>
      <xdr:rowOff>23284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33461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年度に第</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次軽米町定員適正化計画を策定し、その後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年ごとに見直しを行っている。第</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次計画においては平成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198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人を削減、第</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次計画では平成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人を削減、第</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次計画では令和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人を削減するなど定員の適正化に努めてきた。第</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次計画では令和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年間で令和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年度時点の職員数を維持することとしている。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人口千人あたりの職員数は類似団体平均を下回っているが、今後も業務内容や業務量等を総合的に判断し計画的な採用を行いながら職員の適正配置に努める。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63405</xdr:rowOff>
    </xdr:from>
    <xdr:to>
      <xdr:col>81</xdr:col>
      <xdr:colOff>44450</xdr:colOff>
      <xdr:row>60</xdr:row>
      <xdr:rowOff>98393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350405"/>
          <a:ext cx="8382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78486</xdr:rowOff>
    </xdr:from>
    <xdr:to>
      <xdr:col>77</xdr:col>
      <xdr:colOff>44450</xdr:colOff>
      <xdr:row>60</xdr:row>
      <xdr:rowOff>98393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365486"/>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78486</xdr:rowOff>
    </xdr:from>
    <xdr:to>
      <xdr:col>72</xdr:col>
      <xdr:colOff>203200</xdr:colOff>
      <xdr:row>60</xdr:row>
      <xdr:rowOff>80296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365486"/>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76073</xdr:rowOff>
    </xdr:from>
    <xdr:to>
      <xdr:col>68</xdr:col>
      <xdr:colOff>152400</xdr:colOff>
      <xdr:row>60</xdr:row>
      <xdr:rowOff>80296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63073"/>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12605</xdr:rowOff>
    </xdr:from>
    <xdr:to>
      <xdr:col>81</xdr:col>
      <xdr:colOff>95250</xdr:colOff>
      <xdr:row>60</xdr:row>
      <xdr:rowOff>114205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29132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47593</xdr:rowOff>
    </xdr:from>
    <xdr:to>
      <xdr:col>77</xdr:col>
      <xdr:colOff>95250</xdr:colOff>
      <xdr:row>60</xdr:row>
      <xdr:rowOff>149193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3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159370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103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27686</xdr:rowOff>
    </xdr:from>
    <xdr:to>
      <xdr:col>73</xdr:col>
      <xdr:colOff>44450</xdr:colOff>
      <xdr:row>60</xdr:row>
      <xdr:rowOff>129286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139463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29496</xdr:rowOff>
    </xdr:from>
    <xdr:to>
      <xdr:col>68</xdr:col>
      <xdr:colOff>203200</xdr:colOff>
      <xdr:row>60</xdr:row>
      <xdr:rowOff>131096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141273</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08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25273</xdr:rowOff>
    </xdr:from>
    <xdr:to>
      <xdr:col>64</xdr:col>
      <xdr:colOff>152400</xdr:colOff>
      <xdr:row>60</xdr:row>
      <xdr:rowOff>126873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137050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08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年度に実施したデジタル防災行政無線整備事業に伴う緊急防災・減災事業債の償還が継続していることから、類似団体平均を上回って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現在かるまい文化交流センター整備事業等の大規模建設事業を実施していることから、今後も事業の選択と計画的な地方債の発行等により、引き続き実質公債費比率</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％以下の水準を目途とし、類似団体を大きく上回ることがないように努める。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27940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70493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27940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70493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19896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70252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94827</xdr:rowOff>
    </xdr:from>
    <xdr:to>
      <xdr:col>68</xdr:col>
      <xdr:colOff>152400</xdr:colOff>
      <xdr:row>40</xdr:row>
      <xdr:rowOff>167217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9528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112623</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130404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充当可能基金、基準財政需要額算入見込額の増加により、対前年度比△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54.3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早期健全化基準の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350.0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は大きく下回っているが、類似団体平均を大きく上回っていることから、将来負担のうち大きな割合を占める普通会計の地方債残高や公営企業債に対する繰出に留意し、計画的な借入の実施により将来負担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22497</xdr:rowOff>
    </xdr:from>
    <xdr:to>
      <xdr:col>81</xdr:col>
      <xdr:colOff>44450</xdr:colOff>
      <xdr:row>17</xdr:row>
      <xdr:rowOff>129359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937147"/>
          <a:ext cx="8382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129359</xdr:rowOff>
    </xdr:from>
    <xdr:to>
      <xdr:col>77</xdr:col>
      <xdr:colOff>44450</xdr:colOff>
      <xdr:row>18</xdr:row>
      <xdr:rowOff>86602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044009"/>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86602</xdr:rowOff>
    </xdr:from>
    <xdr:to>
      <xdr:col>72</xdr:col>
      <xdr:colOff>203200</xdr:colOff>
      <xdr:row>18</xdr:row>
      <xdr:rowOff>146352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172702"/>
          <a:ext cx="8890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130266</xdr:rowOff>
    </xdr:from>
    <xdr:to>
      <xdr:col>68</xdr:col>
      <xdr:colOff>152400</xdr:colOff>
      <xdr:row>18</xdr:row>
      <xdr:rowOff>146352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3216366"/>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143147</xdr:rowOff>
    </xdr:from>
    <xdr:to>
      <xdr:col>81</xdr:col>
      <xdr:colOff>95250</xdr:colOff>
      <xdr:row>17</xdr:row>
      <xdr:rowOff>73297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8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115224</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85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78559</xdr:rowOff>
    </xdr:from>
    <xdr:to>
      <xdr:col>77</xdr:col>
      <xdr:colOff>95250</xdr:colOff>
      <xdr:row>18</xdr:row>
      <xdr:rowOff>8709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9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164936</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07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35802</xdr:rowOff>
    </xdr:from>
    <xdr:to>
      <xdr:col>73</xdr:col>
      <xdr:colOff>44450</xdr:colOff>
      <xdr:row>18</xdr:row>
      <xdr:rowOff>137402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1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122179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20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95552</xdr:rowOff>
    </xdr:from>
    <xdr:to>
      <xdr:col>68</xdr:col>
      <xdr:colOff>203200</xdr:colOff>
      <xdr:row>19</xdr:row>
      <xdr:rowOff>25702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18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10479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26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79466</xdr:rowOff>
    </xdr:from>
    <xdr:to>
      <xdr:col>64</xdr:col>
      <xdr:colOff>152400</xdr:colOff>
      <xdr:row>19</xdr:row>
      <xdr:rowOff>9616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16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165843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25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岩手県軽米町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8,312
8,237
245.82
8,608,773
7,967,505
487,769
4,376,199
8,885,868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次軽米町定員適正化計画を策定し、その後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年ごとに見直しを行いながら定員の適正化に努めてきた。令和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年度においては、定年退職等に伴う職員数の減により、前年度比△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今後も定員適正化計画に基づく職員の適正配置や組織の見直し、事業の民間委託等を進め、人件費の適正化に努める。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77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37</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8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37</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45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ポイント高くなっている。小中学校の統廃合に伴うスクールバスの運行などにより教育費の委託料等が類似団体に比較して高いほか、目的別では土木費が比較的高くなっている。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集落が広範囲に点在していることから道路整備等に係る土木費が嵩むことなどが要因である。今後も物件費の抑制のため、行政改革の更なる推進に努める。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109855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77876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29845</xdr:rowOff>
    </xdr:from>
    <xdr:to>
      <xdr:col>78</xdr:col>
      <xdr:colOff>69850</xdr:colOff>
      <xdr:row>16</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7730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29845</xdr:rowOff>
    </xdr:from>
    <xdr:to>
      <xdr:col>73</xdr:col>
      <xdr:colOff>180975</xdr:colOff>
      <xdr:row>17</xdr:row>
      <xdr:rowOff>35560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77304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35560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702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59055</xdr:rowOff>
    </xdr:from>
    <xdr:to>
      <xdr:col>82</xdr:col>
      <xdr:colOff>158750</xdr:colOff>
      <xdr:row>16</xdr:row>
      <xdr:rowOff>160655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31132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150495</xdr:rowOff>
    </xdr:from>
    <xdr:to>
      <xdr:col>74</xdr:col>
      <xdr:colOff>31750</xdr:colOff>
      <xdr:row>16</xdr:row>
      <xdr:rowOff>80645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65422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0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156210</xdr:rowOff>
    </xdr:from>
    <xdr:to>
      <xdr:col>69</xdr:col>
      <xdr:colOff>142875</xdr:colOff>
      <xdr:row>17</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71137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98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障害者総合支援法給付費が増となったが、自立支援医療給付費や児童手当が減となり、前年度と比較し△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今後も高齢化等の進行に伴う扶助費の増加が予想されることから、各種制度の見直しを検討するなど、効果的な事業運営に努める。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56</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567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5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48277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経常収支比率は前年度と比較し</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11.1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％で、類似団体平均と比較すると</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ポイント下回っているが、繰出金では、二戸地区広域行政事務組合負担金（介護保険特別会計）や、後期高齢者医療特別会計繰出金等の増等により前年度比</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23,410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％）の増となった。他会計においても、歳入の確保と経費節減を進め繰出金等の抑制に努める。</a:t>
          </a:r>
          <a:endParaRPr lang="ja-JP" altLang="ja-JP" sz="140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499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49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56</xdr:row>
      <xdr:rowOff>81280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5681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81280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29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116857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ポイント下回っているが、今後も町単独補助金等の見直しを行うなど、効果的な補助金の交付に努める。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113284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717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154432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717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28702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26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28702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特別養護老人ホーム整備事業、火葬場新築事業、公営住宅整備事業、かるまい文化交流センター整備事業等に係る公債費が増加する見込であることから、事業の選択や内容の精査等により地方債発行額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27939</xdr:rowOff>
    </xdr:from>
    <xdr:to>
      <xdr:col>24</xdr:col>
      <xdr:colOff>25400</xdr:colOff>
      <xdr:row>77</xdr:row>
      <xdr:rowOff>62230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295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27939</xdr:rowOff>
    </xdr:from>
    <xdr:to>
      <xdr:col>19</xdr:col>
      <xdr:colOff>187325</xdr:colOff>
      <xdr:row>77</xdr:row>
      <xdr:rowOff>39370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295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41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81280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334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154957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148589</xdr:rowOff>
    </xdr:from>
    <xdr:to>
      <xdr:col>20</xdr:col>
      <xdr:colOff>38100</xdr:colOff>
      <xdr:row>77</xdr:row>
      <xdr:rowOff>78739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63516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74947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30480</xdr:rowOff>
    </xdr:from>
    <xdr:to>
      <xdr:col>11</xdr:col>
      <xdr:colOff>60325</xdr:colOff>
      <xdr:row>77</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116857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における公債費以外の割合は、類似団体と比較して高い状況にある。適正な人員配置による人件費の削減、行政改革の推進による物件費の削減等を進めるなど、各種経費を抑制していく必要がある。</a:t>
          </a:r>
          <a:endParaRPr lang="ja-JP" altLang="ja-JP" sz="140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123189</xdr:rowOff>
    </xdr:from>
    <xdr:to>
      <xdr:col>82</xdr:col>
      <xdr:colOff>107950</xdr:colOff>
      <xdr:row>76</xdr:row>
      <xdr:rowOff>157480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1533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123189</xdr:rowOff>
    </xdr:from>
    <xdr:to>
      <xdr:col>78</xdr:col>
      <xdr:colOff>69850</xdr:colOff>
      <xdr:row>77</xdr:row>
      <xdr:rowOff>92711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1533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78</xdr:row>
      <xdr:rowOff>123189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294361"/>
          <a:ext cx="889000" cy="20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165100</xdr:rowOff>
    </xdr:from>
    <xdr:to>
      <xdr:col>69</xdr:col>
      <xdr:colOff>92075</xdr:colOff>
      <xdr:row>78</xdr:row>
      <xdr:rowOff>123189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3667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78757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72389</xdr:rowOff>
    </xdr:from>
    <xdr:to>
      <xdr:col>78</xdr:col>
      <xdr:colOff>120650</xdr:colOff>
      <xdr:row>77</xdr:row>
      <xdr:rowOff>2539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158766</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72389</xdr:rowOff>
    </xdr:from>
    <xdr:to>
      <xdr:col>69</xdr:col>
      <xdr:colOff>142875</xdr:colOff>
      <xdr:row>79</xdr:row>
      <xdr:rowOff>2539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158766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114300</xdr:rowOff>
    </xdr:from>
    <xdr:to>
      <xdr:col>65</xdr:col>
      <xdr:colOff>53975</xdr:colOff>
      <xdr:row>78</xdr:row>
      <xdr:rowOff>44450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29227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岩手県軽米町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68509</xdr:rowOff>
    </xdr:from>
    <xdr:to>
      <xdr:col>29</xdr:col>
      <xdr:colOff>127000</xdr:colOff>
      <xdr:row>18</xdr:row>
      <xdr:rowOff>82449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202234"/>
          <a:ext cx="647700" cy="13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68509</xdr:rowOff>
    </xdr:from>
    <xdr:to>
      <xdr:col>26</xdr:col>
      <xdr:colOff>50800</xdr:colOff>
      <xdr:row>18</xdr:row>
      <xdr:rowOff>86600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02234"/>
          <a:ext cx="698500" cy="18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86600</xdr:rowOff>
    </xdr:from>
    <xdr:to>
      <xdr:col>22</xdr:col>
      <xdr:colOff>114300</xdr:colOff>
      <xdr:row>18</xdr:row>
      <xdr:rowOff>152012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20325"/>
          <a:ext cx="698500" cy="65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152012</xdr:rowOff>
    </xdr:from>
    <xdr:to>
      <xdr:col>18</xdr:col>
      <xdr:colOff>177800</xdr:colOff>
      <xdr:row>19</xdr:row>
      <xdr:rowOff>7441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85737"/>
          <a:ext cx="698500" cy="26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31649</xdr:rowOff>
    </xdr:from>
    <xdr:to>
      <xdr:col>29</xdr:col>
      <xdr:colOff>177800</xdr:colOff>
      <xdr:row>18</xdr:row>
      <xdr:rowOff>133249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65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3726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3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17709</xdr:rowOff>
    </xdr:from>
    <xdr:to>
      <xdr:col>26</xdr:col>
      <xdr:colOff>101600</xdr:colOff>
      <xdr:row>18</xdr:row>
      <xdr:rowOff>119309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51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104086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3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35800</xdr:rowOff>
    </xdr:from>
    <xdr:to>
      <xdr:col>22</xdr:col>
      <xdr:colOff>165100</xdr:colOff>
      <xdr:row>18</xdr:row>
      <xdr:rowOff>137400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69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122177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5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101212</xdr:rowOff>
    </xdr:from>
    <xdr:to>
      <xdr:col>19</xdr:col>
      <xdr:colOff>38100</xdr:colOff>
      <xdr:row>19</xdr:row>
      <xdr:rowOff>31362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34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16139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2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128091</xdr:rowOff>
    </xdr:from>
    <xdr:to>
      <xdr:col>15</xdr:col>
      <xdr:colOff>101600</xdr:colOff>
      <xdr:row>19</xdr:row>
      <xdr:rowOff>58241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61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43018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181799</xdr:rowOff>
    </xdr:from>
    <xdr:to>
      <xdr:col>29</xdr:col>
      <xdr:colOff>127000</xdr:colOff>
      <xdr:row>35</xdr:row>
      <xdr:rowOff>214080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92149"/>
          <a:ext cx="647700" cy="32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166575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214080</xdr:rowOff>
    </xdr:from>
    <xdr:to>
      <xdr:col>26</xdr:col>
      <xdr:colOff>50800</xdr:colOff>
      <xdr:row>35</xdr:row>
      <xdr:rowOff>281974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24430"/>
          <a:ext cx="698500" cy="67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281974</xdr:rowOff>
    </xdr:from>
    <xdr:to>
      <xdr:col>22</xdr:col>
      <xdr:colOff>114300</xdr:colOff>
      <xdr:row>35</xdr:row>
      <xdr:rowOff>318649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92324"/>
          <a:ext cx="698500" cy="3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318649</xdr:rowOff>
    </xdr:from>
    <xdr:to>
      <xdr:col>18</xdr:col>
      <xdr:colOff>177800</xdr:colOff>
      <xdr:row>36</xdr:row>
      <xdr:rowOff>54028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28999"/>
          <a:ext cx="698500" cy="78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130999</xdr:rowOff>
    </xdr:from>
    <xdr:to>
      <xdr:col>29</xdr:col>
      <xdr:colOff>177800</xdr:colOff>
      <xdr:row>35</xdr:row>
      <xdr:rowOff>232599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41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318976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8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163280</xdr:rowOff>
    </xdr:from>
    <xdr:to>
      <xdr:col>26</xdr:col>
      <xdr:colOff>101600</xdr:colOff>
      <xdr:row>35</xdr:row>
      <xdr:rowOff>264880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73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275057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42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231174</xdr:rowOff>
    </xdr:from>
    <xdr:to>
      <xdr:col>22</xdr:col>
      <xdr:colOff>165100</xdr:colOff>
      <xdr:row>35</xdr:row>
      <xdr:rowOff>332774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41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1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267849</xdr:rowOff>
    </xdr:from>
    <xdr:to>
      <xdr:col>19</xdr:col>
      <xdr:colOff>38100</xdr:colOff>
      <xdr:row>36</xdr:row>
      <xdr:rowOff>26549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78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36726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4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3228</xdr:rowOff>
    </xdr:from>
    <xdr:to>
      <xdr:col>15</xdr:col>
      <xdr:colOff>101600</xdr:colOff>
      <xdr:row>36</xdr:row>
      <xdr:rowOff>104828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56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89605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4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岩手県軽米町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8,312
8,237
245.82
8,608,773
7,967,505
487,769
4,376,199
8,885,868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104038</xdr:rowOff>
    </xdr:from>
    <xdr:to>
      <xdr:col>24</xdr:col>
      <xdr:colOff>63500</xdr:colOff>
      <xdr:row>36</xdr:row>
      <xdr:rowOff>154662</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6276238"/>
          <a:ext cx="838200" cy="5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104038</xdr:rowOff>
    </xdr:from>
    <xdr:to>
      <xdr:col>19</xdr:col>
      <xdr:colOff>177800</xdr:colOff>
      <xdr:row>36</xdr:row>
      <xdr:rowOff>136688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276238"/>
          <a:ext cx="889000" cy="3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136688</xdr:rowOff>
    </xdr:from>
    <xdr:to>
      <xdr:col>15</xdr:col>
      <xdr:colOff>50800</xdr:colOff>
      <xdr:row>37</xdr:row>
      <xdr:rowOff>90734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308888"/>
          <a:ext cx="889000" cy="12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90734</xdr:rowOff>
    </xdr:from>
    <xdr:to>
      <xdr:col>10</xdr:col>
      <xdr:colOff>114300</xdr:colOff>
      <xdr:row>37</xdr:row>
      <xdr:rowOff>122252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434384"/>
          <a:ext cx="889000" cy="3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103862</xdr:rowOff>
    </xdr:from>
    <xdr:to>
      <xdr:col>24</xdr:col>
      <xdr:colOff>114300</xdr:colOff>
      <xdr:row>37</xdr:row>
      <xdr:rowOff>34012</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2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82289</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25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53238</xdr:rowOff>
    </xdr:from>
    <xdr:to>
      <xdr:col>20</xdr:col>
      <xdr:colOff>38100</xdr:colOff>
      <xdr:row>36</xdr:row>
      <xdr:rowOff>154838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145965</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31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85888</xdr:rowOff>
    </xdr:from>
    <xdr:to>
      <xdr:col>15</xdr:col>
      <xdr:colOff>101600</xdr:colOff>
      <xdr:row>37</xdr:row>
      <xdr:rowOff>16038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2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7165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35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39934</xdr:rowOff>
    </xdr:from>
    <xdr:to>
      <xdr:col>10</xdr:col>
      <xdr:colOff>165100</xdr:colOff>
      <xdr:row>37</xdr:row>
      <xdr:rowOff>141534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3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132661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47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71452</xdr:rowOff>
    </xdr:from>
    <xdr:to>
      <xdr:col>6</xdr:col>
      <xdr:colOff>38100</xdr:colOff>
      <xdr:row>38</xdr:row>
      <xdr:rowOff>1602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164179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6501</xdr:rowOff>
    </xdr:from>
    <xdr:to>
      <xdr:col>24</xdr:col>
      <xdr:colOff>63500</xdr:colOff>
      <xdr:row>59</xdr:row>
      <xdr:rowOff>23480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122051"/>
          <a:ext cx="838200" cy="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23480</xdr:rowOff>
    </xdr:from>
    <xdr:to>
      <xdr:col>19</xdr:col>
      <xdr:colOff>177800</xdr:colOff>
      <xdr:row>59</xdr:row>
      <xdr:rowOff>41653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139030"/>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41653</xdr:rowOff>
    </xdr:from>
    <xdr:to>
      <xdr:col>15</xdr:col>
      <xdr:colOff>50800</xdr:colOff>
      <xdr:row>59</xdr:row>
      <xdr:rowOff>52081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57203"/>
          <a:ext cx="8890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52081</xdr:rowOff>
    </xdr:from>
    <xdr:to>
      <xdr:col>10</xdr:col>
      <xdr:colOff>114300</xdr:colOff>
      <xdr:row>59</xdr:row>
      <xdr:rowOff>91436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67631"/>
          <a:ext cx="889000" cy="3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127151</xdr:rowOff>
    </xdr:from>
    <xdr:to>
      <xdr:col>24</xdr:col>
      <xdr:colOff>114300</xdr:colOff>
      <xdr:row>59</xdr:row>
      <xdr:rowOff>57301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7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42078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8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144130</xdr:rowOff>
    </xdr:from>
    <xdr:to>
      <xdr:col>20</xdr:col>
      <xdr:colOff>38100</xdr:colOff>
      <xdr:row>59</xdr:row>
      <xdr:rowOff>74280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8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65407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8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162303</xdr:rowOff>
    </xdr:from>
    <xdr:to>
      <xdr:col>15</xdr:col>
      <xdr:colOff>101600</xdr:colOff>
      <xdr:row>59</xdr:row>
      <xdr:rowOff>92453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10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83580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9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1281</xdr:rowOff>
    </xdr:from>
    <xdr:to>
      <xdr:col>10</xdr:col>
      <xdr:colOff>165100</xdr:colOff>
      <xdr:row>59</xdr:row>
      <xdr:rowOff>102881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11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94008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20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40636</xdr:rowOff>
    </xdr:from>
    <xdr:to>
      <xdr:col>6</xdr:col>
      <xdr:colOff>38100</xdr:colOff>
      <xdr:row>59</xdr:row>
      <xdr:rowOff>142236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5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133363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24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26676</xdr:rowOff>
    </xdr:from>
    <xdr:to>
      <xdr:col>24</xdr:col>
      <xdr:colOff>63500</xdr:colOff>
      <xdr:row>78</xdr:row>
      <xdr:rowOff>30487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99776"/>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26676</xdr:rowOff>
    </xdr:from>
    <xdr:to>
      <xdr:col>19</xdr:col>
      <xdr:colOff>177800</xdr:colOff>
      <xdr:row>78</xdr:row>
      <xdr:rowOff>47174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99776"/>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45459</xdr:rowOff>
    </xdr:from>
    <xdr:to>
      <xdr:col>15</xdr:col>
      <xdr:colOff>50800</xdr:colOff>
      <xdr:row>78</xdr:row>
      <xdr:rowOff>47174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1855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45459</xdr:rowOff>
    </xdr:from>
    <xdr:to>
      <xdr:col>10</xdr:col>
      <xdr:colOff>114300</xdr:colOff>
      <xdr:row>78</xdr:row>
      <xdr:rowOff>64681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18559"/>
          <a:ext cx="889000" cy="1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151137</xdr:rowOff>
    </xdr:from>
    <xdr:to>
      <xdr:col>24</xdr:col>
      <xdr:colOff>114300</xdr:colOff>
      <xdr:row>78</xdr:row>
      <xdr:rowOff>81287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129564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147326</xdr:rowOff>
    </xdr:from>
    <xdr:to>
      <xdr:col>20</xdr:col>
      <xdr:colOff>38100</xdr:colOff>
      <xdr:row>78</xdr:row>
      <xdr:rowOff>77476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68603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4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167824</xdr:rowOff>
    </xdr:from>
    <xdr:to>
      <xdr:col>15</xdr:col>
      <xdr:colOff>101600</xdr:colOff>
      <xdr:row>78</xdr:row>
      <xdr:rowOff>97974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166109</xdr:rowOff>
    </xdr:from>
    <xdr:to>
      <xdr:col>10</xdr:col>
      <xdr:colOff>165100</xdr:colOff>
      <xdr:row>78</xdr:row>
      <xdr:rowOff>96259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87386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6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13881</xdr:rowOff>
    </xdr:from>
    <xdr:to>
      <xdr:col>6</xdr:col>
      <xdr:colOff>38100</xdr:colOff>
      <xdr:row>78</xdr:row>
      <xdr:rowOff>115481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106608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7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12664</xdr:rowOff>
    </xdr:from>
    <xdr:to>
      <xdr:col>24</xdr:col>
      <xdr:colOff>63500</xdr:colOff>
      <xdr:row>95</xdr:row>
      <xdr:rowOff>86610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00414"/>
          <a:ext cx="838200" cy="7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12664</xdr:rowOff>
    </xdr:from>
    <xdr:to>
      <xdr:col>19</xdr:col>
      <xdr:colOff>177800</xdr:colOff>
      <xdr:row>96</xdr:row>
      <xdr:rowOff>135345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00414"/>
          <a:ext cx="889000" cy="29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90246</xdr:rowOff>
    </xdr:from>
    <xdr:to>
      <xdr:col>15</xdr:col>
      <xdr:colOff>50800</xdr:colOff>
      <xdr:row>96</xdr:row>
      <xdr:rowOff>135345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549446"/>
          <a:ext cx="889000" cy="4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90246</xdr:rowOff>
    </xdr:from>
    <xdr:to>
      <xdr:col>10</xdr:col>
      <xdr:colOff>114300</xdr:colOff>
      <xdr:row>96</xdr:row>
      <xdr:rowOff>122805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49446"/>
          <a:ext cx="8890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35810</xdr:rowOff>
    </xdr:from>
    <xdr:to>
      <xdr:col>24</xdr:col>
      <xdr:colOff>114300</xdr:colOff>
      <xdr:row>95</xdr:row>
      <xdr:rowOff>137410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14237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0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133314</xdr:rowOff>
    </xdr:from>
    <xdr:to>
      <xdr:col>20</xdr:col>
      <xdr:colOff>38100</xdr:colOff>
      <xdr:row>95</xdr:row>
      <xdr:rowOff>63464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4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54591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34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84545</xdr:rowOff>
    </xdr:from>
    <xdr:to>
      <xdr:col>15</xdr:col>
      <xdr:colOff>101600</xdr:colOff>
      <xdr:row>97</xdr:row>
      <xdr:rowOff>14695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5822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3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39446</xdr:rowOff>
    </xdr:from>
    <xdr:to>
      <xdr:col>10</xdr:col>
      <xdr:colOff>165100</xdr:colOff>
      <xdr:row>96</xdr:row>
      <xdr:rowOff>141046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157573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7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72005</xdr:rowOff>
    </xdr:from>
    <xdr:to>
      <xdr:col>6</xdr:col>
      <xdr:colOff>38100</xdr:colOff>
      <xdr:row>97</xdr:row>
      <xdr:rowOff>2155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18682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0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121751</xdr:rowOff>
    </xdr:from>
    <xdr:to>
      <xdr:col>55</xdr:col>
      <xdr:colOff>0</xdr:colOff>
      <xdr:row>38</xdr:row>
      <xdr:rowOff>158198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636851"/>
          <a:ext cx="838200" cy="3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42440</xdr:rowOff>
    </xdr:from>
    <xdr:to>
      <xdr:col>50</xdr:col>
      <xdr:colOff>114300</xdr:colOff>
      <xdr:row>38</xdr:row>
      <xdr:rowOff>158198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214640"/>
          <a:ext cx="889000" cy="45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42440</xdr:rowOff>
    </xdr:from>
    <xdr:to>
      <xdr:col>45</xdr:col>
      <xdr:colOff>177800</xdr:colOff>
      <xdr:row>39</xdr:row>
      <xdr:rowOff>46600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14640"/>
          <a:ext cx="889000" cy="51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46600</xdr:rowOff>
    </xdr:from>
    <xdr:to>
      <xdr:col>41</xdr:col>
      <xdr:colOff>50800</xdr:colOff>
      <xdr:row>39</xdr:row>
      <xdr:rowOff>47021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733150"/>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70951</xdr:rowOff>
    </xdr:from>
    <xdr:to>
      <xdr:col>55</xdr:col>
      <xdr:colOff>50800</xdr:colOff>
      <xdr:row>39</xdr:row>
      <xdr:rowOff>1101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8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157328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50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107398</xdr:rowOff>
    </xdr:from>
    <xdr:to>
      <xdr:col>50</xdr:col>
      <xdr:colOff>165100</xdr:colOff>
      <xdr:row>39</xdr:row>
      <xdr:rowOff>37548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62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28675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71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163090</xdr:rowOff>
    </xdr:from>
    <xdr:to>
      <xdr:col>46</xdr:col>
      <xdr:colOff>38100</xdr:colOff>
      <xdr:row>36</xdr:row>
      <xdr:rowOff>93240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6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84367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5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167250</xdr:rowOff>
    </xdr:from>
    <xdr:to>
      <xdr:col>41</xdr:col>
      <xdr:colOff>101600</xdr:colOff>
      <xdr:row>39</xdr:row>
      <xdr:rowOff>97400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8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88527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77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167671</xdr:rowOff>
    </xdr:from>
    <xdr:to>
      <xdr:col>36</xdr:col>
      <xdr:colOff>165100</xdr:colOff>
      <xdr:row>39</xdr:row>
      <xdr:rowOff>97821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88948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7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90019</xdr:rowOff>
    </xdr:from>
    <xdr:to>
      <xdr:col>55</xdr:col>
      <xdr:colOff>0</xdr:colOff>
      <xdr:row>56</xdr:row>
      <xdr:rowOff>140253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519769"/>
          <a:ext cx="838200" cy="22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113602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4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140253</xdr:rowOff>
    </xdr:from>
    <xdr:to>
      <xdr:col>50</xdr:col>
      <xdr:colOff>114300</xdr:colOff>
      <xdr:row>56</xdr:row>
      <xdr:rowOff>157634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41453"/>
          <a:ext cx="889000" cy="1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157634</xdr:rowOff>
    </xdr:from>
    <xdr:to>
      <xdr:col>45</xdr:col>
      <xdr:colOff>177800</xdr:colOff>
      <xdr:row>57</xdr:row>
      <xdr:rowOff>10520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58834"/>
          <a:ext cx="889000" cy="2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10520</xdr:rowOff>
    </xdr:from>
    <xdr:to>
      <xdr:col>41</xdr:col>
      <xdr:colOff>50800</xdr:colOff>
      <xdr:row>57</xdr:row>
      <xdr:rowOff>57973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83170"/>
          <a:ext cx="889000" cy="4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39219</xdr:rowOff>
    </xdr:from>
    <xdr:to>
      <xdr:col>55</xdr:col>
      <xdr:colOff>50800</xdr:colOff>
      <xdr:row>55</xdr:row>
      <xdr:rowOff>140819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46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62096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32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89453</xdr:rowOff>
    </xdr:from>
    <xdr:to>
      <xdr:col>50</xdr:col>
      <xdr:colOff>165100</xdr:colOff>
      <xdr:row>57</xdr:row>
      <xdr:rowOff>19603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10730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106834</xdr:rowOff>
    </xdr:from>
    <xdr:to>
      <xdr:col>46</xdr:col>
      <xdr:colOff>38100</xdr:colOff>
      <xdr:row>57</xdr:row>
      <xdr:rowOff>36984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28111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0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131170</xdr:rowOff>
    </xdr:from>
    <xdr:to>
      <xdr:col>41</xdr:col>
      <xdr:colOff>101600</xdr:colOff>
      <xdr:row>57</xdr:row>
      <xdr:rowOff>61320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3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52447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82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7173</xdr:rowOff>
    </xdr:from>
    <xdr:to>
      <xdr:col>36</xdr:col>
      <xdr:colOff>165100</xdr:colOff>
      <xdr:row>57</xdr:row>
      <xdr:rowOff>108773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7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99900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7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170324</xdr:rowOff>
    </xdr:from>
    <xdr:to>
      <xdr:col>55</xdr:col>
      <xdr:colOff>0</xdr:colOff>
      <xdr:row>79</xdr:row>
      <xdr:rowOff>11334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43424"/>
          <a:ext cx="838200" cy="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11334</xdr:rowOff>
    </xdr:from>
    <xdr:to>
      <xdr:col>50</xdr:col>
      <xdr:colOff>114300</xdr:colOff>
      <xdr:row>79</xdr:row>
      <xdr:rowOff>11692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55884"/>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11692</xdr:rowOff>
    </xdr:from>
    <xdr:to>
      <xdr:col>45</xdr:col>
      <xdr:colOff>177800</xdr:colOff>
      <xdr:row>79</xdr:row>
      <xdr:rowOff>15444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56242"/>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15444</xdr:rowOff>
    </xdr:from>
    <xdr:to>
      <xdr:col>41</xdr:col>
      <xdr:colOff>50800</xdr:colOff>
      <xdr:row>79</xdr:row>
      <xdr:rowOff>26527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59994"/>
          <a:ext cx="889000" cy="1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119524</xdr:rowOff>
    </xdr:from>
    <xdr:to>
      <xdr:col>55</xdr:col>
      <xdr:colOff>50800</xdr:colOff>
      <xdr:row>79</xdr:row>
      <xdr:rowOff>49674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34451</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131984</xdr:rowOff>
    </xdr:from>
    <xdr:to>
      <xdr:col>50</xdr:col>
      <xdr:colOff>165100</xdr:colOff>
      <xdr:row>79</xdr:row>
      <xdr:rowOff>62134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0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53261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9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132342</xdr:rowOff>
    </xdr:from>
    <xdr:to>
      <xdr:col>46</xdr:col>
      <xdr:colOff>38100</xdr:colOff>
      <xdr:row>79</xdr:row>
      <xdr:rowOff>62492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53619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9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136094</xdr:rowOff>
    </xdr:from>
    <xdr:to>
      <xdr:col>41</xdr:col>
      <xdr:colOff>101600</xdr:colOff>
      <xdr:row>79</xdr:row>
      <xdr:rowOff>66244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57371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147177</xdr:rowOff>
    </xdr:from>
    <xdr:to>
      <xdr:col>36</xdr:col>
      <xdr:colOff>165100</xdr:colOff>
      <xdr:row>79</xdr:row>
      <xdr:rowOff>77327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68454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1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123169</xdr:rowOff>
    </xdr:from>
    <xdr:to>
      <xdr:col>55</xdr:col>
      <xdr:colOff>0</xdr:colOff>
      <xdr:row>96</xdr:row>
      <xdr:rowOff>163199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410919"/>
          <a:ext cx="838200" cy="2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3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163199</xdr:rowOff>
    </xdr:from>
    <xdr:to>
      <xdr:col>50</xdr:col>
      <xdr:colOff>114300</xdr:colOff>
      <xdr:row>97</xdr:row>
      <xdr:rowOff>67477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22399"/>
          <a:ext cx="889000" cy="7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67477</xdr:rowOff>
    </xdr:from>
    <xdr:to>
      <xdr:col>45</xdr:col>
      <xdr:colOff>177800</xdr:colOff>
      <xdr:row>97</xdr:row>
      <xdr:rowOff>90036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98127"/>
          <a:ext cx="889000" cy="2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84886</xdr:rowOff>
    </xdr:from>
    <xdr:to>
      <xdr:col>41</xdr:col>
      <xdr:colOff>50800</xdr:colOff>
      <xdr:row>97</xdr:row>
      <xdr:rowOff>90036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715536"/>
          <a:ext cx="889000" cy="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127444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72369</xdr:rowOff>
    </xdr:from>
    <xdr:to>
      <xdr:col>55</xdr:col>
      <xdr:colOff>50800</xdr:colOff>
      <xdr:row>96</xdr:row>
      <xdr:rowOff>2519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36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95246</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21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112399</xdr:rowOff>
    </xdr:from>
    <xdr:to>
      <xdr:col>50</xdr:col>
      <xdr:colOff>165100</xdr:colOff>
      <xdr:row>97</xdr:row>
      <xdr:rowOff>42549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7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59076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34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16677</xdr:rowOff>
    </xdr:from>
    <xdr:to>
      <xdr:col>46</xdr:col>
      <xdr:colOff>38100</xdr:colOff>
      <xdr:row>97</xdr:row>
      <xdr:rowOff>118277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109404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74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39236</xdr:rowOff>
    </xdr:from>
    <xdr:to>
      <xdr:col>41</xdr:col>
      <xdr:colOff>101600</xdr:colOff>
      <xdr:row>97</xdr:row>
      <xdr:rowOff>140836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131963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6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34086</xdr:rowOff>
    </xdr:from>
    <xdr:to>
      <xdr:col>36</xdr:col>
      <xdr:colOff>165100</xdr:colOff>
      <xdr:row>97</xdr:row>
      <xdr:rowOff>135686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152213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43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12179</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98729"/>
          <a:ext cx="8382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27978</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14528"/>
          <a:ext cx="889000" cy="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27978</xdr:rowOff>
    </xdr:from>
    <xdr:to>
      <xdr:col>76</xdr:col>
      <xdr:colOff>114300</xdr:colOff>
      <xdr:row>39</xdr:row>
      <xdr:rowOff>35230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14528"/>
          <a:ext cx="8890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145034</xdr:rowOff>
    </xdr:from>
    <xdr:to>
      <xdr:col>71</xdr:col>
      <xdr:colOff>177800</xdr:colOff>
      <xdr:row>39</xdr:row>
      <xdr:rowOff>35230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60134"/>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132829</xdr:rowOff>
    </xdr:from>
    <xdr:to>
      <xdr:col>85</xdr:col>
      <xdr:colOff>177800</xdr:colOff>
      <xdr:row>39</xdr:row>
      <xdr:rowOff>62979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47756</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6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148628</xdr:rowOff>
    </xdr:from>
    <xdr:to>
      <xdr:col>76</xdr:col>
      <xdr:colOff>165100</xdr:colOff>
      <xdr:row>39</xdr:row>
      <xdr:rowOff>78778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69905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155880</xdr:rowOff>
    </xdr:from>
    <xdr:to>
      <xdr:col>72</xdr:col>
      <xdr:colOff>38100</xdr:colOff>
      <xdr:row>39</xdr:row>
      <xdr:rowOff>86030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77157</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763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94234</xdr:rowOff>
    </xdr:from>
    <xdr:to>
      <xdr:col>67</xdr:col>
      <xdr:colOff>101600</xdr:colOff>
      <xdr:row>39</xdr:row>
      <xdr:rowOff>24384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15511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0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154426</xdr:rowOff>
    </xdr:from>
    <xdr:to>
      <xdr:col>85</xdr:col>
      <xdr:colOff>127000</xdr:colOff>
      <xdr:row>77</xdr:row>
      <xdr:rowOff>5166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84626"/>
          <a:ext cx="838200" cy="2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5166</xdr:rowOff>
    </xdr:from>
    <xdr:to>
      <xdr:col>81</xdr:col>
      <xdr:colOff>50800</xdr:colOff>
      <xdr:row>77</xdr:row>
      <xdr:rowOff>32541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06816"/>
          <a:ext cx="889000" cy="2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32541</xdr:rowOff>
    </xdr:from>
    <xdr:to>
      <xdr:col>76</xdr:col>
      <xdr:colOff>114300</xdr:colOff>
      <xdr:row>77</xdr:row>
      <xdr:rowOff>59057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34191"/>
          <a:ext cx="889000" cy="2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59057</xdr:rowOff>
    </xdr:from>
    <xdr:to>
      <xdr:col>71</xdr:col>
      <xdr:colOff>177800</xdr:colOff>
      <xdr:row>77</xdr:row>
      <xdr:rowOff>75037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60707"/>
          <a:ext cx="889000" cy="1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103626</xdr:rowOff>
    </xdr:from>
    <xdr:to>
      <xdr:col>85</xdr:col>
      <xdr:colOff>177800</xdr:colOff>
      <xdr:row>77</xdr:row>
      <xdr:rowOff>33776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82053</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1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125816</xdr:rowOff>
    </xdr:from>
    <xdr:to>
      <xdr:col>81</xdr:col>
      <xdr:colOff>101600</xdr:colOff>
      <xdr:row>77</xdr:row>
      <xdr:rowOff>55966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5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47093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24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153191</xdr:rowOff>
    </xdr:from>
    <xdr:to>
      <xdr:col>76</xdr:col>
      <xdr:colOff>165100</xdr:colOff>
      <xdr:row>77</xdr:row>
      <xdr:rowOff>83341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8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74468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7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8257</xdr:rowOff>
    </xdr:from>
    <xdr:to>
      <xdr:col>72</xdr:col>
      <xdr:colOff>38100</xdr:colOff>
      <xdr:row>77</xdr:row>
      <xdr:rowOff>109857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0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100984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24237</xdr:rowOff>
    </xdr:from>
    <xdr:to>
      <xdr:col>67</xdr:col>
      <xdr:colOff>101600</xdr:colOff>
      <xdr:row>77</xdr:row>
      <xdr:rowOff>125837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2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116964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1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68080</xdr:rowOff>
    </xdr:from>
    <xdr:to>
      <xdr:col>85</xdr:col>
      <xdr:colOff>127000</xdr:colOff>
      <xdr:row>98</xdr:row>
      <xdr:rowOff>93255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70180"/>
          <a:ext cx="838200" cy="2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93255</xdr:rowOff>
    </xdr:from>
    <xdr:to>
      <xdr:col>81</xdr:col>
      <xdr:colOff>50800</xdr:colOff>
      <xdr:row>99</xdr:row>
      <xdr:rowOff>55389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95355"/>
          <a:ext cx="889000" cy="13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35136</xdr:rowOff>
    </xdr:from>
    <xdr:to>
      <xdr:col>76</xdr:col>
      <xdr:colOff>114300</xdr:colOff>
      <xdr:row>99</xdr:row>
      <xdr:rowOff>55389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08686"/>
          <a:ext cx="8890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6001</xdr:rowOff>
    </xdr:from>
    <xdr:to>
      <xdr:col>71</xdr:col>
      <xdr:colOff>177800</xdr:colOff>
      <xdr:row>99</xdr:row>
      <xdr:rowOff>35136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79551"/>
          <a:ext cx="889000" cy="2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17280</xdr:rowOff>
    </xdr:from>
    <xdr:to>
      <xdr:col>85</xdr:col>
      <xdr:colOff>177800</xdr:colOff>
      <xdr:row>98</xdr:row>
      <xdr:rowOff>118880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167157</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42455</xdr:rowOff>
    </xdr:from>
    <xdr:to>
      <xdr:col>81</xdr:col>
      <xdr:colOff>101600</xdr:colOff>
      <xdr:row>98</xdr:row>
      <xdr:rowOff>144055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4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135182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4589</xdr:rowOff>
    </xdr:from>
    <xdr:to>
      <xdr:col>76</xdr:col>
      <xdr:colOff>165100</xdr:colOff>
      <xdr:row>99</xdr:row>
      <xdr:rowOff>106189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7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97316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7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155786</xdr:rowOff>
    </xdr:from>
    <xdr:to>
      <xdr:col>72</xdr:col>
      <xdr:colOff>38100</xdr:colOff>
      <xdr:row>99</xdr:row>
      <xdr:rowOff>85936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77063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126651</xdr:rowOff>
    </xdr:from>
    <xdr:to>
      <xdr:col>67</xdr:col>
      <xdr:colOff>101600</xdr:colOff>
      <xdr:row>99</xdr:row>
      <xdr:rowOff>56801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47928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45555</xdr:rowOff>
    </xdr:from>
    <xdr:to>
      <xdr:col>116</xdr:col>
      <xdr:colOff>63500</xdr:colOff>
      <xdr:row>38</xdr:row>
      <xdr:rowOff>113716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560655"/>
          <a:ext cx="838200" cy="6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104915</xdr:rowOff>
    </xdr:from>
    <xdr:to>
      <xdr:col>111</xdr:col>
      <xdr:colOff>177800</xdr:colOff>
      <xdr:row>38</xdr:row>
      <xdr:rowOff>113716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20015"/>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104915</xdr:rowOff>
    </xdr:from>
    <xdr:to>
      <xdr:col>107</xdr:col>
      <xdr:colOff>50800</xdr:colOff>
      <xdr:row>38</xdr:row>
      <xdr:rowOff>132537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620015"/>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132537</xdr:rowOff>
    </xdr:from>
    <xdr:to>
      <xdr:col>102</xdr:col>
      <xdr:colOff>114300</xdr:colOff>
      <xdr:row>38</xdr:row>
      <xdr:rowOff>162903</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47637"/>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166205</xdr:rowOff>
    </xdr:from>
    <xdr:to>
      <xdr:col>116</xdr:col>
      <xdr:colOff>114300</xdr:colOff>
      <xdr:row>38</xdr:row>
      <xdr:rowOff>96355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17632</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36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62916</xdr:rowOff>
    </xdr:from>
    <xdr:to>
      <xdr:col>112</xdr:col>
      <xdr:colOff>38100</xdr:colOff>
      <xdr:row>38</xdr:row>
      <xdr:rowOff>164516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155643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67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54115</xdr:rowOff>
    </xdr:from>
    <xdr:to>
      <xdr:col>107</xdr:col>
      <xdr:colOff>101600</xdr:colOff>
      <xdr:row>38</xdr:row>
      <xdr:rowOff>155715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146842</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66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81737</xdr:rowOff>
    </xdr:from>
    <xdr:to>
      <xdr:col>102</xdr:col>
      <xdr:colOff>165100</xdr:colOff>
      <xdr:row>39</xdr:row>
      <xdr:rowOff>11887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9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3014</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68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112103</xdr:rowOff>
    </xdr:from>
    <xdr:to>
      <xdr:col>98</xdr:col>
      <xdr:colOff>38100</xdr:colOff>
      <xdr:row>39</xdr:row>
      <xdr:rowOff>42253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33380</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71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91025</xdr:rowOff>
    </xdr:from>
    <xdr:to>
      <xdr:col>116</xdr:col>
      <xdr:colOff>63500</xdr:colOff>
      <xdr:row>59</xdr:row>
      <xdr:rowOff>91237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206575"/>
          <a:ext cx="8382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84640</xdr:rowOff>
    </xdr:from>
    <xdr:to>
      <xdr:col>111</xdr:col>
      <xdr:colOff>177800</xdr:colOff>
      <xdr:row>59</xdr:row>
      <xdr:rowOff>91237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685840"/>
          <a:ext cx="889000" cy="52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84640</xdr:rowOff>
    </xdr:from>
    <xdr:to>
      <xdr:col>107</xdr:col>
      <xdr:colOff>50800</xdr:colOff>
      <xdr:row>59</xdr:row>
      <xdr:rowOff>91612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685840"/>
          <a:ext cx="889000" cy="52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47798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89996</xdr:rowOff>
    </xdr:from>
    <xdr:to>
      <xdr:col>102</xdr:col>
      <xdr:colOff>114300</xdr:colOff>
      <xdr:row>59</xdr:row>
      <xdr:rowOff>91612</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05546"/>
          <a:ext cx="8890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40225</xdr:rowOff>
    </xdr:from>
    <xdr:to>
      <xdr:col>116</xdr:col>
      <xdr:colOff>114300</xdr:colOff>
      <xdr:row>59</xdr:row>
      <xdr:rowOff>141825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126602</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40437</xdr:rowOff>
    </xdr:from>
    <xdr:to>
      <xdr:col>112</xdr:col>
      <xdr:colOff>38100</xdr:colOff>
      <xdr:row>59</xdr:row>
      <xdr:rowOff>142037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133164</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248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33840</xdr:rowOff>
    </xdr:from>
    <xdr:to>
      <xdr:col>107</xdr:col>
      <xdr:colOff>101600</xdr:colOff>
      <xdr:row>56</xdr:row>
      <xdr:rowOff>135440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6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151967</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94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40812</xdr:rowOff>
    </xdr:from>
    <xdr:to>
      <xdr:col>102</xdr:col>
      <xdr:colOff>165100</xdr:colOff>
      <xdr:row>59</xdr:row>
      <xdr:rowOff>142412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5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133539</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249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39196</xdr:rowOff>
    </xdr:from>
    <xdr:to>
      <xdr:col>98</xdr:col>
      <xdr:colOff>38100</xdr:colOff>
      <xdr:row>59</xdr:row>
      <xdr:rowOff>140796</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5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131923</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247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142151</xdr:rowOff>
    </xdr:from>
    <xdr:to>
      <xdr:col>116</xdr:col>
      <xdr:colOff>63500</xdr:colOff>
      <xdr:row>77</xdr:row>
      <xdr:rowOff>28105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172351"/>
          <a:ext cx="838200" cy="5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4865</xdr:rowOff>
    </xdr:from>
    <xdr:to>
      <xdr:col>111</xdr:col>
      <xdr:colOff>177800</xdr:colOff>
      <xdr:row>77</xdr:row>
      <xdr:rowOff>28105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206515"/>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160998</xdr:rowOff>
    </xdr:from>
    <xdr:to>
      <xdr:col>107</xdr:col>
      <xdr:colOff>50800</xdr:colOff>
      <xdr:row>77</xdr:row>
      <xdr:rowOff>4865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191198"/>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160998</xdr:rowOff>
    </xdr:from>
    <xdr:to>
      <xdr:col>102</xdr:col>
      <xdr:colOff>114300</xdr:colOff>
      <xdr:row>76</xdr:row>
      <xdr:rowOff>163144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191198"/>
          <a:ext cx="889000" cy="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91351</xdr:rowOff>
    </xdr:from>
    <xdr:to>
      <xdr:col>116</xdr:col>
      <xdr:colOff>114300</xdr:colOff>
      <xdr:row>77</xdr:row>
      <xdr:rowOff>21501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2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69778</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9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148755</xdr:rowOff>
    </xdr:from>
    <xdr:to>
      <xdr:col>112</xdr:col>
      <xdr:colOff>38100</xdr:colOff>
      <xdr:row>77</xdr:row>
      <xdr:rowOff>78905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70032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7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125515</xdr:rowOff>
    </xdr:from>
    <xdr:to>
      <xdr:col>107</xdr:col>
      <xdr:colOff>101600</xdr:colOff>
      <xdr:row>77</xdr:row>
      <xdr:rowOff>55665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46792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110198</xdr:rowOff>
    </xdr:from>
    <xdr:to>
      <xdr:col>102</xdr:col>
      <xdr:colOff>165100</xdr:colOff>
      <xdr:row>77</xdr:row>
      <xdr:rowOff>40348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31475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112344</xdr:rowOff>
    </xdr:from>
    <xdr:to>
      <xdr:col>98</xdr:col>
      <xdr:colOff>38100</xdr:colOff>
      <xdr:row>77</xdr:row>
      <xdr:rowOff>42494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33621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人件費においては、定年退職等に伴う職員数の減により、前年度と比較して△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扶助費では、住民税非課税世帯等給付金や子育て世帯臨時特別給付金等の減により、前年度と比較し△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補助費等では、農業資材価格高騰等対策支援金、中小企業エネルギー価格高騰対策支援金等の実施により、前年度と比較して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普通建設事業費（うち更新整備）については、公営住宅建設事業、かるまい文化交流センター整備事業等の実施により、前年度と比較して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積立金については、財政調整基金及び町債減債基金の元本積立金の増により前年度と比較して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繰出金については、二戸地区広域行政事務組合負担金（介護保険特別会計）や、後期高齢者医療特別会計繰出金等の増により、前年度と比較して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岩手県軽米町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8,312
8,237
245.82
8,608,773
7,967,505
487,769
4,376,199
8,885,868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19558</xdr:rowOff>
    </xdr:from>
    <xdr:to>
      <xdr:col>24</xdr:col>
      <xdr:colOff>63500</xdr:colOff>
      <xdr:row>37</xdr:row>
      <xdr:rowOff>46863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63208"/>
          <a:ext cx="8382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46863</xdr:rowOff>
    </xdr:from>
    <xdr:to>
      <xdr:col>19</xdr:col>
      <xdr:colOff>177800</xdr:colOff>
      <xdr:row>37</xdr:row>
      <xdr:rowOff>68072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90513"/>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28448</xdr:rowOff>
    </xdr:from>
    <xdr:to>
      <xdr:col>15</xdr:col>
      <xdr:colOff>50800</xdr:colOff>
      <xdr:row>37</xdr:row>
      <xdr:rowOff>68072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72098"/>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113157</xdr:rowOff>
    </xdr:from>
    <xdr:to>
      <xdr:col>10</xdr:col>
      <xdr:colOff>114300</xdr:colOff>
      <xdr:row>37</xdr:row>
      <xdr:rowOff>28448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85357"/>
          <a:ext cx="889000" cy="8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140208</xdr:rowOff>
    </xdr:from>
    <xdr:to>
      <xdr:col>24</xdr:col>
      <xdr:colOff>114300</xdr:colOff>
      <xdr:row>37</xdr:row>
      <xdr:rowOff>70358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118635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167513</xdr:rowOff>
    </xdr:from>
    <xdr:to>
      <xdr:col>20</xdr:col>
      <xdr:colOff>38100</xdr:colOff>
      <xdr:row>37</xdr:row>
      <xdr:rowOff>97663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88790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3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17272</xdr:rowOff>
    </xdr:from>
    <xdr:to>
      <xdr:col>15</xdr:col>
      <xdr:colOff>101600</xdr:colOff>
      <xdr:row>37</xdr:row>
      <xdr:rowOff>118872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109999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5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149098</xdr:rowOff>
    </xdr:from>
    <xdr:to>
      <xdr:col>10</xdr:col>
      <xdr:colOff>165100</xdr:colOff>
      <xdr:row>37</xdr:row>
      <xdr:rowOff>79248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70375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62357</xdr:rowOff>
    </xdr:from>
    <xdr:to>
      <xdr:col>6</xdr:col>
      <xdr:colOff>38100</xdr:colOff>
      <xdr:row>36</xdr:row>
      <xdr:rowOff>163957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155084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19176</xdr:rowOff>
    </xdr:from>
    <xdr:to>
      <xdr:col>24</xdr:col>
      <xdr:colOff>63500</xdr:colOff>
      <xdr:row>58</xdr:row>
      <xdr:rowOff>29761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63276"/>
          <a:ext cx="838200" cy="1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116876</xdr:rowOff>
    </xdr:from>
    <xdr:to>
      <xdr:col>19</xdr:col>
      <xdr:colOff>177800</xdr:colOff>
      <xdr:row>58</xdr:row>
      <xdr:rowOff>29761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89526"/>
          <a:ext cx="889000" cy="8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116876</xdr:rowOff>
    </xdr:from>
    <xdr:to>
      <xdr:col>15</xdr:col>
      <xdr:colOff>50800</xdr:colOff>
      <xdr:row>58</xdr:row>
      <xdr:rowOff>103593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89526"/>
          <a:ext cx="889000" cy="15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97270</xdr:rowOff>
    </xdr:from>
    <xdr:to>
      <xdr:col>10</xdr:col>
      <xdr:colOff>114300</xdr:colOff>
      <xdr:row>58</xdr:row>
      <xdr:rowOff>103593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41370"/>
          <a:ext cx="889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139826</xdr:rowOff>
    </xdr:from>
    <xdr:to>
      <xdr:col>24</xdr:col>
      <xdr:colOff>114300</xdr:colOff>
      <xdr:row>58</xdr:row>
      <xdr:rowOff>69976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54753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150411</xdr:rowOff>
    </xdr:from>
    <xdr:to>
      <xdr:col>20</xdr:col>
      <xdr:colOff>38100</xdr:colOff>
      <xdr:row>58</xdr:row>
      <xdr:rowOff>80561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71688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1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66076</xdr:rowOff>
    </xdr:from>
    <xdr:to>
      <xdr:col>15</xdr:col>
      <xdr:colOff>101600</xdr:colOff>
      <xdr:row>57</xdr:row>
      <xdr:rowOff>167676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3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158803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3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52793</xdr:rowOff>
    </xdr:from>
    <xdr:to>
      <xdr:col>10</xdr:col>
      <xdr:colOff>165100</xdr:colOff>
      <xdr:row>58</xdr:row>
      <xdr:rowOff>154393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145520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8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46470</xdr:rowOff>
    </xdr:from>
    <xdr:to>
      <xdr:col>6</xdr:col>
      <xdr:colOff>38100</xdr:colOff>
      <xdr:row>58</xdr:row>
      <xdr:rowOff>148070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139197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8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145524</xdr:rowOff>
    </xdr:from>
    <xdr:to>
      <xdr:col>24</xdr:col>
      <xdr:colOff>63500</xdr:colOff>
      <xdr:row>76</xdr:row>
      <xdr:rowOff>3998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04274"/>
          <a:ext cx="838200" cy="2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13654</xdr:rowOff>
    </xdr:from>
    <xdr:to>
      <xdr:col>19</xdr:col>
      <xdr:colOff>177800</xdr:colOff>
      <xdr:row>75</xdr:row>
      <xdr:rowOff>145524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872404"/>
          <a:ext cx="889000" cy="13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13654</xdr:rowOff>
    </xdr:from>
    <xdr:to>
      <xdr:col>15</xdr:col>
      <xdr:colOff>50800</xdr:colOff>
      <xdr:row>76</xdr:row>
      <xdr:rowOff>37745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72404"/>
          <a:ext cx="889000" cy="19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37745</xdr:rowOff>
    </xdr:from>
    <xdr:to>
      <xdr:col>10</xdr:col>
      <xdr:colOff>114300</xdr:colOff>
      <xdr:row>77</xdr:row>
      <xdr:rowOff>11437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67945"/>
          <a:ext cx="889000" cy="14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124648</xdr:rowOff>
    </xdr:from>
    <xdr:to>
      <xdr:col>24</xdr:col>
      <xdr:colOff>114300</xdr:colOff>
      <xdr:row>76</xdr:row>
      <xdr:rowOff>54798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8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103075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6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94724</xdr:rowOff>
    </xdr:from>
    <xdr:to>
      <xdr:col>20</xdr:col>
      <xdr:colOff>38100</xdr:colOff>
      <xdr:row>76</xdr:row>
      <xdr:rowOff>24874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5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16001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4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134304</xdr:rowOff>
    </xdr:from>
    <xdr:to>
      <xdr:col>15</xdr:col>
      <xdr:colOff>101600</xdr:colOff>
      <xdr:row>75</xdr:row>
      <xdr:rowOff>64454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80981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9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158395</xdr:rowOff>
    </xdr:from>
    <xdr:to>
      <xdr:col>10</xdr:col>
      <xdr:colOff>165100</xdr:colOff>
      <xdr:row>76</xdr:row>
      <xdr:rowOff>88545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105071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9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132087</xdr:rowOff>
    </xdr:from>
    <xdr:to>
      <xdr:col>6</xdr:col>
      <xdr:colOff>38100</xdr:colOff>
      <xdr:row>77</xdr:row>
      <xdr:rowOff>62237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53364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5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18098</xdr:rowOff>
    </xdr:from>
    <xdr:to>
      <xdr:col>24</xdr:col>
      <xdr:colOff>63500</xdr:colOff>
      <xdr:row>97</xdr:row>
      <xdr:rowOff>46267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48748"/>
          <a:ext cx="838200" cy="2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18098</xdr:rowOff>
    </xdr:from>
    <xdr:to>
      <xdr:col>19</xdr:col>
      <xdr:colOff>177800</xdr:colOff>
      <xdr:row>97</xdr:row>
      <xdr:rowOff>32276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48748"/>
          <a:ext cx="889000" cy="1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109009</xdr:rowOff>
    </xdr:from>
    <xdr:to>
      <xdr:col>15</xdr:col>
      <xdr:colOff>50800</xdr:colOff>
      <xdr:row>97</xdr:row>
      <xdr:rowOff>32276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68209"/>
          <a:ext cx="889000" cy="9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109009</xdr:rowOff>
    </xdr:from>
    <xdr:to>
      <xdr:col>10</xdr:col>
      <xdr:colOff>114300</xdr:colOff>
      <xdr:row>97</xdr:row>
      <xdr:rowOff>88864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68209"/>
          <a:ext cx="889000" cy="15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166917</xdr:rowOff>
    </xdr:from>
    <xdr:to>
      <xdr:col>24</xdr:col>
      <xdr:colOff>114300</xdr:colOff>
      <xdr:row>97</xdr:row>
      <xdr:rowOff>97067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81844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138748</xdr:rowOff>
    </xdr:from>
    <xdr:to>
      <xdr:col>20</xdr:col>
      <xdr:colOff>38100</xdr:colOff>
      <xdr:row>97</xdr:row>
      <xdr:rowOff>68898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9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60025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9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152926</xdr:rowOff>
    </xdr:from>
    <xdr:to>
      <xdr:col>15</xdr:col>
      <xdr:colOff>101600</xdr:colOff>
      <xdr:row>97</xdr:row>
      <xdr:rowOff>83076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1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74203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0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58209</xdr:rowOff>
    </xdr:from>
    <xdr:to>
      <xdr:col>10</xdr:col>
      <xdr:colOff>165100</xdr:colOff>
      <xdr:row>96</xdr:row>
      <xdr:rowOff>159809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1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150936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38064</xdr:rowOff>
    </xdr:from>
    <xdr:to>
      <xdr:col>6</xdr:col>
      <xdr:colOff>38100</xdr:colOff>
      <xdr:row>97</xdr:row>
      <xdr:rowOff>139664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130791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6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75692</xdr:rowOff>
    </xdr:from>
    <xdr:to>
      <xdr:col>55</xdr:col>
      <xdr:colOff>0</xdr:colOff>
      <xdr:row>39</xdr:row>
      <xdr:rowOff>80917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62242"/>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61650</xdr:rowOff>
    </xdr:from>
    <xdr:to>
      <xdr:col>50</xdr:col>
      <xdr:colOff>114300</xdr:colOff>
      <xdr:row>39</xdr:row>
      <xdr:rowOff>75692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48200"/>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61650</xdr:rowOff>
    </xdr:from>
    <xdr:to>
      <xdr:col>45</xdr:col>
      <xdr:colOff>177800</xdr:colOff>
      <xdr:row>39</xdr:row>
      <xdr:rowOff>82224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4820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82224</xdr:rowOff>
    </xdr:from>
    <xdr:to>
      <xdr:col>41</xdr:col>
      <xdr:colOff>50800</xdr:colOff>
      <xdr:row>39</xdr:row>
      <xdr:rowOff>82550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76877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30117</xdr:rowOff>
    </xdr:from>
    <xdr:to>
      <xdr:col>55</xdr:col>
      <xdr:colOff>50800</xdr:colOff>
      <xdr:row>39</xdr:row>
      <xdr:rowOff>131717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1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116494</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31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24892</xdr:rowOff>
    </xdr:from>
    <xdr:to>
      <xdr:col>50</xdr:col>
      <xdr:colOff>165100</xdr:colOff>
      <xdr:row>39</xdr:row>
      <xdr:rowOff>126492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117619</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804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10850</xdr:rowOff>
    </xdr:from>
    <xdr:to>
      <xdr:col>46</xdr:col>
      <xdr:colOff>38100</xdr:colOff>
      <xdr:row>39</xdr:row>
      <xdr:rowOff>112450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103577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9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31424</xdr:rowOff>
    </xdr:from>
    <xdr:to>
      <xdr:col>41</xdr:col>
      <xdr:colOff>101600</xdr:colOff>
      <xdr:row>39</xdr:row>
      <xdr:rowOff>133024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124151</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810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31750</xdr:rowOff>
    </xdr:from>
    <xdr:to>
      <xdr:col>36</xdr:col>
      <xdr:colOff>165100</xdr:colOff>
      <xdr:row>39</xdr:row>
      <xdr:rowOff>133350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124477</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811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146807</xdr:rowOff>
    </xdr:from>
    <xdr:to>
      <xdr:col>55</xdr:col>
      <xdr:colOff>0</xdr:colOff>
      <xdr:row>58</xdr:row>
      <xdr:rowOff>153543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90907"/>
          <a:ext cx="8382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138211</xdr:rowOff>
    </xdr:from>
    <xdr:to>
      <xdr:col>50</xdr:col>
      <xdr:colOff>114300</xdr:colOff>
      <xdr:row>58</xdr:row>
      <xdr:rowOff>153543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82311"/>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138211</xdr:rowOff>
    </xdr:from>
    <xdr:to>
      <xdr:col>45</xdr:col>
      <xdr:colOff>177800</xdr:colOff>
      <xdr:row>59</xdr:row>
      <xdr:rowOff>14718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82311"/>
          <a:ext cx="889000" cy="4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14718</xdr:rowOff>
    </xdr:from>
    <xdr:to>
      <xdr:col>41</xdr:col>
      <xdr:colOff>50800</xdr:colOff>
      <xdr:row>59</xdr:row>
      <xdr:rowOff>22037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30268"/>
          <a:ext cx="889000" cy="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96007</xdr:rowOff>
    </xdr:from>
    <xdr:to>
      <xdr:col>55</xdr:col>
      <xdr:colOff>50800</xdr:colOff>
      <xdr:row>59</xdr:row>
      <xdr:rowOff>26157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4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10934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5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102743</xdr:rowOff>
    </xdr:from>
    <xdr:to>
      <xdr:col>50</xdr:col>
      <xdr:colOff>165100</xdr:colOff>
      <xdr:row>59</xdr:row>
      <xdr:rowOff>32893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24020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3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87411</xdr:rowOff>
    </xdr:from>
    <xdr:to>
      <xdr:col>46</xdr:col>
      <xdr:colOff>38100</xdr:colOff>
      <xdr:row>59</xdr:row>
      <xdr:rowOff>17561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8688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2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135368</xdr:rowOff>
    </xdr:from>
    <xdr:to>
      <xdr:col>41</xdr:col>
      <xdr:colOff>101600</xdr:colOff>
      <xdr:row>59</xdr:row>
      <xdr:rowOff>65518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56645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7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142687</xdr:rowOff>
    </xdr:from>
    <xdr:to>
      <xdr:col>36</xdr:col>
      <xdr:colOff>165100</xdr:colOff>
      <xdr:row>59</xdr:row>
      <xdr:rowOff>72837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8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63964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7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158788</xdr:rowOff>
    </xdr:from>
    <xdr:to>
      <xdr:col>55</xdr:col>
      <xdr:colOff>0</xdr:colOff>
      <xdr:row>76</xdr:row>
      <xdr:rowOff>160942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674638"/>
          <a:ext cx="838200" cy="5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20559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160942</xdr:rowOff>
    </xdr:from>
    <xdr:to>
      <xdr:col>50</xdr:col>
      <xdr:colOff>114300</xdr:colOff>
      <xdr:row>77</xdr:row>
      <xdr:rowOff>85618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91142"/>
          <a:ext cx="889000" cy="9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158292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85618</xdr:rowOff>
    </xdr:from>
    <xdr:to>
      <xdr:col>45</xdr:col>
      <xdr:colOff>177800</xdr:colOff>
      <xdr:row>78</xdr:row>
      <xdr:rowOff>91241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87268"/>
          <a:ext cx="889000" cy="17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70740</xdr:rowOff>
    </xdr:from>
    <xdr:to>
      <xdr:col>41</xdr:col>
      <xdr:colOff>50800</xdr:colOff>
      <xdr:row>78</xdr:row>
      <xdr:rowOff>91241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43840"/>
          <a:ext cx="889000" cy="2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107988</xdr:rowOff>
    </xdr:from>
    <xdr:to>
      <xdr:col>55</xdr:col>
      <xdr:colOff>50800</xdr:colOff>
      <xdr:row>74</xdr:row>
      <xdr:rowOff>38138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6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130865</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47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110142</xdr:rowOff>
    </xdr:from>
    <xdr:to>
      <xdr:col>50</xdr:col>
      <xdr:colOff>165100</xdr:colOff>
      <xdr:row>77</xdr:row>
      <xdr:rowOff>40292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56818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1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34818</xdr:rowOff>
    </xdr:from>
    <xdr:to>
      <xdr:col>46</xdr:col>
      <xdr:colOff>38100</xdr:colOff>
      <xdr:row>77</xdr:row>
      <xdr:rowOff>136418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3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152945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1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40441</xdr:rowOff>
    </xdr:from>
    <xdr:to>
      <xdr:col>41</xdr:col>
      <xdr:colOff>101600</xdr:colOff>
      <xdr:row>78</xdr:row>
      <xdr:rowOff>142041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1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133168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0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19940</xdr:rowOff>
    </xdr:from>
    <xdr:to>
      <xdr:col>36</xdr:col>
      <xdr:colOff>165100</xdr:colOff>
      <xdr:row>78</xdr:row>
      <xdr:rowOff>121540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112667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29133</xdr:rowOff>
    </xdr:from>
    <xdr:to>
      <xdr:col>55</xdr:col>
      <xdr:colOff>0</xdr:colOff>
      <xdr:row>97</xdr:row>
      <xdr:rowOff>60071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59783"/>
          <a:ext cx="838200" cy="3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29133</xdr:rowOff>
    </xdr:from>
    <xdr:to>
      <xdr:col>50</xdr:col>
      <xdr:colOff>114300</xdr:colOff>
      <xdr:row>97</xdr:row>
      <xdr:rowOff>135654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59783"/>
          <a:ext cx="889000" cy="10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135654</xdr:rowOff>
    </xdr:from>
    <xdr:to>
      <xdr:col>45</xdr:col>
      <xdr:colOff>177800</xdr:colOff>
      <xdr:row>97</xdr:row>
      <xdr:rowOff>140743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66304"/>
          <a:ext cx="889000" cy="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140743</xdr:rowOff>
    </xdr:from>
    <xdr:to>
      <xdr:col>41</xdr:col>
      <xdr:colOff>50800</xdr:colOff>
      <xdr:row>98</xdr:row>
      <xdr:rowOff>10344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71393"/>
          <a:ext cx="889000" cy="4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9271</xdr:rowOff>
    </xdr:from>
    <xdr:to>
      <xdr:col>55</xdr:col>
      <xdr:colOff>50800</xdr:colOff>
      <xdr:row>97</xdr:row>
      <xdr:rowOff>110871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159148</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149783</xdr:rowOff>
    </xdr:from>
    <xdr:to>
      <xdr:col>50</xdr:col>
      <xdr:colOff>165100</xdr:colOff>
      <xdr:row>97</xdr:row>
      <xdr:rowOff>79933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71060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0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84854</xdr:rowOff>
    </xdr:from>
    <xdr:to>
      <xdr:col>46</xdr:col>
      <xdr:colOff>38100</xdr:colOff>
      <xdr:row>98</xdr:row>
      <xdr:rowOff>15004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1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6131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0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89943</xdr:rowOff>
    </xdr:from>
    <xdr:to>
      <xdr:col>41</xdr:col>
      <xdr:colOff>101600</xdr:colOff>
      <xdr:row>98</xdr:row>
      <xdr:rowOff>20093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2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11220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1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130994</xdr:rowOff>
    </xdr:from>
    <xdr:to>
      <xdr:col>36</xdr:col>
      <xdr:colOff>165100</xdr:colOff>
      <xdr:row>98</xdr:row>
      <xdr:rowOff>61144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6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52271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5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17628</xdr:rowOff>
    </xdr:from>
    <xdr:to>
      <xdr:col>85</xdr:col>
      <xdr:colOff>127000</xdr:colOff>
      <xdr:row>38</xdr:row>
      <xdr:rowOff>88869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32728"/>
          <a:ext cx="8382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53322</xdr:rowOff>
    </xdr:from>
    <xdr:to>
      <xdr:col>81</xdr:col>
      <xdr:colOff>50800</xdr:colOff>
      <xdr:row>38</xdr:row>
      <xdr:rowOff>88869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568422"/>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53322</xdr:rowOff>
    </xdr:from>
    <xdr:to>
      <xdr:col>76</xdr:col>
      <xdr:colOff>114300</xdr:colOff>
      <xdr:row>38</xdr:row>
      <xdr:rowOff>75806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68422"/>
          <a:ext cx="889000" cy="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130148</xdr:rowOff>
    </xdr:from>
    <xdr:to>
      <xdr:col>71</xdr:col>
      <xdr:colOff>177800</xdr:colOff>
      <xdr:row>38</xdr:row>
      <xdr:rowOff>75806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959448"/>
          <a:ext cx="889000" cy="6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131041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7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138278</xdr:rowOff>
    </xdr:from>
    <xdr:to>
      <xdr:col>85</xdr:col>
      <xdr:colOff>177800</xdr:colOff>
      <xdr:row>38</xdr:row>
      <xdr:rowOff>68428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116705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38069</xdr:rowOff>
    </xdr:from>
    <xdr:to>
      <xdr:col>81</xdr:col>
      <xdr:colOff>101600</xdr:colOff>
      <xdr:row>38</xdr:row>
      <xdr:rowOff>139669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5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130796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2522</xdr:rowOff>
    </xdr:from>
    <xdr:to>
      <xdr:col>76</xdr:col>
      <xdr:colOff>165100</xdr:colOff>
      <xdr:row>38</xdr:row>
      <xdr:rowOff>104122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1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95249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25006</xdr:rowOff>
    </xdr:from>
    <xdr:to>
      <xdr:col>72</xdr:col>
      <xdr:colOff>38100</xdr:colOff>
      <xdr:row>38</xdr:row>
      <xdr:rowOff>126606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117733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3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79348</xdr:rowOff>
    </xdr:from>
    <xdr:to>
      <xdr:col>67</xdr:col>
      <xdr:colOff>101600</xdr:colOff>
      <xdr:row>35</xdr:row>
      <xdr:rowOff>9498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90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26025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68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22428</xdr:rowOff>
    </xdr:from>
    <xdr:to>
      <xdr:col>85</xdr:col>
      <xdr:colOff>127000</xdr:colOff>
      <xdr:row>58</xdr:row>
      <xdr:rowOff>25651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966528"/>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22428</xdr:rowOff>
    </xdr:from>
    <xdr:to>
      <xdr:col>81</xdr:col>
      <xdr:colOff>50800</xdr:colOff>
      <xdr:row>58</xdr:row>
      <xdr:rowOff>31350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966528"/>
          <a:ext cx="889000" cy="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18584</xdr:rowOff>
    </xdr:from>
    <xdr:to>
      <xdr:col>76</xdr:col>
      <xdr:colOff>114300</xdr:colOff>
      <xdr:row>58</xdr:row>
      <xdr:rowOff>31350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962684"/>
          <a:ext cx="889000" cy="1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18584</xdr:rowOff>
    </xdr:from>
    <xdr:to>
      <xdr:col>71</xdr:col>
      <xdr:colOff>177800</xdr:colOff>
      <xdr:row>58</xdr:row>
      <xdr:rowOff>49948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962684"/>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146301</xdr:rowOff>
    </xdr:from>
    <xdr:to>
      <xdr:col>85</xdr:col>
      <xdr:colOff>177800</xdr:colOff>
      <xdr:row>58</xdr:row>
      <xdr:rowOff>76451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1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61228</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3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143078</xdr:rowOff>
    </xdr:from>
    <xdr:to>
      <xdr:col>81</xdr:col>
      <xdr:colOff>101600</xdr:colOff>
      <xdr:row>58</xdr:row>
      <xdr:rowOff>73228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64355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00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152000</xdr:rowOff>
    </xdr:from>
    <xdr:to>
      <xdr:col>76</xdr:col>
      <xdr:colOff>165100</xdr:colOff>
      <xdr:row>58</xdr:row>
      <xdr:rowOff>82150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73277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1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139234</xdr:rowOff>
    </xdr:from>
    <xdr:to>
      <xdr:col>72</xdr:col>
      <xdr:colOff>38100</xdr:colOff>
      <xdr:row>58</xdr:row>
      <xdr:rowOff>69384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1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60511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0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170598</xdr:rowOff>
    </xdr:from>
    <xdr:to>
      <xdr:col>67</xdr:col>
      <xdr:colOff>101600</xdr:colOff>
      <xdr:row>58</xdr:row>
      <xdr:rowOff>100748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91875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3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12179</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56729"/>
          <a:ext cx="8382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27978</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72528"/>
          <a:ext cx="889000" cy="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27978</xdr:rowOff>
    </xdr:from>
    <xdr:to>
      <xdr:col>76</xdr:col>
      <xdr:colOff>114300</xdr:colOff>
      <xdr:row>79</xdr:row>
      <xdr:rowOff>35230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72528"/>
          <a:ext cx="8890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145035</xdr:rowOff>
    </xdr:from>
    <xdr:to>
      <xdr:col>71</xdr:col>
      <xdr:colOff>177800</xdr:colOff>
      <xdr:row>79</xdr:row>
      <xdr:rowOff>35230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18135"/>
          <a:ext cx="889000" cy="6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132829</xdr:rowOff>
    </xdr:from>
    <xdr:to>
      <xdr:col>85</xdr:col>
      <xdr:colOff>177800</xdr:colOff>
      <xdr:row>79</xdr:row>
      <xdr:rowOff>62979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47756</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2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148628</xdr:rowOff>
    </xdr:from>
    <xdr:to>
      <xdr:col>76</xdr:col>
      <xdr:colOff>165100</xdr:colOff>
      <xdr:row>79</xdr:row>
      <xdr:rowOff>78778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69905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61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155880</xdr:rowOff>
    </xdr:from>
    <xdr:to>
      <xdr:col>72</xdr:col>
      <xdr:colOff>38100</xdr:colOff>
      <xdr:row>79</xdr:row>
      <xdr:rowOff>86030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77157</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21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94235</xdr:rowOff>
    </xdr:from>
    <xdr:to>
      <xdr:col>67</xdr:col>
      <xdr:colOff>101600</xdr:colOff>
      <xdr:row>79</xdr:row>
      <xdr:rowOff>24385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6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15512</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56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154426</xdr:rowOff>
    </xdr:from>
    <xdr:to>
      <xdr:col>85</xdr:col>
      <xdr:colOff>127000</xdr:colOff>
      <xdr:row>97</xdr:row>
      <xdr:rowOff>5166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613626"/>
          <a:ext cx="838200" cy="2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5166</xdr:rowOff>
    </xdr:from>
    <xdr:to>
      <xdr:col>81</xdr:col>
      <xdr:colOff>50800</xdr:colOff>
      <xdr:row>97</xdr:row>
      <xdr:rowOff>32541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635816"/>
          <a:ext cx="889000" cy="2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32541</xdr:rowOff>
    </xdr:from>
    <xdr:to>
      <xdr:col>76</xdr:col>
      <xdr:colOff>114300</xdr:colOff>
      <xdr:row>97</xdr:row>
      <xdr:rowOff>59057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663191"/>
          <a:ext cx="889000" cy="2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59057</xdr:rowOff>
    </xdr:from>
    <xdr:to>
      <xdr:col>71</xdr:col>
      <xdr:colOff>177800</xdr:colOff>
      <xdr:row>97</xdr:row>
      <xdr:rowOff>75037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689707"/>
          <a:ext cx="889000" cy="1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103626</xdr:rowOff>
    </xdr:from>
    <xdr:to>
      <xdr:col>85</xdr:col>
      <xdr:colOff>177800</xdr:colOff>
      <xdr:row>97</xdr:row>
      <xdr:rowOff>33776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82053</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4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125816</xdr:rowOff>
    </xdr:from>
    <xdr:to>
      <xdr:col>81</xdr:col>
      <xdr:colOff>101600</xdr:colOff>
      <xdr:row>97</xdr:row>
      <xdr:rowOff>55966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47093</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67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153191</xdr:rowOff>
    </xdr:from>
    <xdr:to>
      <xdr:col>76</xdr:col>
      <xdr:colOff>165100</xdr:colOff>
      <xdr:row>97</xdr:row>
      <xdr:rowOff>83341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1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74468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0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8257</xdr:rowOff>
    </xdr:from>
    <xdr:to>
      <xdr:col>72</xdr:col>
      <xdr:colOff>38100</xdr:colOff>
      <xdr:row>97</xdr:row>
      <xdr:rowOff>109857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3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100984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3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24237</xdr:rowOff>
    </xdr:from>
    <xdr:to>
      <xdr:col>67</xdr:col>
      <xdr:colOff>101600</xdr:colOff>
      <xdr:row>97</xdr:row>
      <xdr:rowOff>125837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5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116964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4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商工費に係る住民一人当たりのコストが、類似団体平均を上回っているがその他は下回っている。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商工費については、かるまい文化交流センター建設事業に係る費用が大きく増加したことに伴い、住民一人当たりのコストは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183,325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なお、住民一人当たりのコストが最も大きいのは民生費で、高齢化等に伴う社会保障経費の増加などが主な要因と考えられる。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岩手県軽米町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計画的な財政運営等により実質収支比率は黒字が続いている。実質単年度収支については、町単独事業に係る支出が増加した令和元年度に赤字となった。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年度における実質収支額は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488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百万円、財政調整基金については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百万円を積み立てたことから、残高は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1,743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財政基盤の弱い当町においては、地方交付税等依存財源の増減による影響が大きいため、行政改革の推進などにより一層計画的、効率的な財政運用に努める。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岩手県軽米町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全ての特別会計及び公営企業会計において黒字となっているが、引き続き行政改革を推進するなど、事業の精査や効率化を図り黒字の維持に努める。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L10" sqref="L10:Q10"/>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8608773</v>
      </c>
      <c r="BO4" s="449"/>
      <c r="BP4" s="449"/>
      <c r="BQ4" s="449"/>
      <c r="BR4" s="449"/>
      <c r="BS4" s="449"/>
      <c r="BT4" s="449"/>
      <c r="BU4" s="450"/>
      <c r="BV4" s="448">
        <v>7782976</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11.1</v>
      </c>
      <c r="CU4" s="589"/>
      <c r="CV4" s="589"/>
      <c r="CW4" s="589"/>
      <c r="CX4" s="589"/>
      <c r="CY4" s="589"/>
      <c r="CZ4" s="589"/>
      <c r="DA4" s="590"/>
      <c r="DB4" s="588">
        <v>10.3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7967505</v>
      </c>
      <c r="BO5" s="420"/>
      <c r="BP5" s="420"/>
      <c r="BQ5" s="420"/>
      <c r="BR5" s="420"/>
      <c r="BS5" s="420"/>
      <c r="BT5" s="420"/>
      <c r="BU5" s="421"/>
      <c r="BV5" s="419">
        <v>7202132</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87.6</v>
      </c>
      <c r="CU5" s="417"/>
      <c r="CV5" s="417"/>
      <c r="CW5" s="417"/>
      <c r="CX5" s="417"/>
      <c r="CY5" s="417"/>
      <c r="CZ5" s="417"/>
      <c r="DA5" s="418"/>
      <c r="DB5" s="416">
        <v>85.8</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641268</v>
      </c>
      <c r="BO6" s="420"/>
      <c r="BP6" s="420"/>
      <c r="BQ6" s="420"/>
      <c r="BR6" s="420"/>
      <c r="BS6" s="420"/>
      <c r="BT6" s="420"/>
      <c r="BU6" s="421"/>
      <c r="BV6" s="419">
        <v>580844</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88.4</v>
      </c>
      <c r="CU6" s="563"/>
      <c r="CV6" s="563"/>
      <c r="CW6" s="563"/>
      <c r="CX6" s="563"/>
      <c r="CY6" s="563"/>
      <c r="CZ6" s="563"/>
      <c r="DA6" s="564"/>
      <c r="DB6" s="562">
        <v>87.9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153499</v>
      </c>
      <c r="BO7" s="420"/>
      <c r="BP7" s="420"/>
      <c r="BQ7" s="420"/>
      <c r="BR7" s="420"/>
      <c r="BS7" s="420"/>
      <c r="BT7" s="420"/>
      <c r="BU7" s="421"/>
      <c r="BV7" s="419">
        <v>122729</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4376199</v>
      </c>
      <c r="CU7" s="420"/>
      <c r="CV7" s="420"/>
      <c r="CW7" s="420"/>
      <c r="CX7" s="420"/>
      <c r="CY7" s="420"/>
      <c r="CZ7" s="420"/>
      <c r="DA7" s="421"/>
      <c r="DB7" s="419">
        <v>4466073</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95</v>
      </c>
      <c r="AV8" s="478"/>
      <c r="AW8" s="478"/>
      <c r="AX8" s="478"/>
      <c r="AY8" s="433" t="s">
        <v>109</v>
      </c>
      <c r="AZ8" s="434"/>
      <c r="BA8" s="434"/>
      <c r="BB8" s="434"/>
      <c r="BC8" s="434"/>
      <c r="BD8" s="434"/>
      <c r="BE8" s="434"/>
      <c r="BF8" s="434"/>
      <c r="BG8" s="434"/>
      <c r="BH8" s="434"/>
      <c r="BI8" s="434"/>
      <c r="BJ8" s="434"/>
      <c r="BK8" s="434"/>
      <c r="BL8" s="434"/>
      <c r="BM8" s="435"/>
      <c r="BN8" s="419">
        <v>487769</v>
      </c>
      <c r="BO8" s="420"/>
      <c r="BP8" s="420"/>
      <c r="BQ8" s="420"/>
      <c r="BR8" s="420"/>
      <c r="BS8" s="420"/>
      <c r="BT8" s="420"/>
      <c r="BU8" s="421"/>
      <c r="BV8" s="419">
        <v>458115</v>
      </c>
      <c r="BW8" s="420"/>
      <c r="BX8" s="420"/>
      <c r="BY8" s="420"/>
      <c r="BZ8" s="420"/>
      <c r="CA8" s="420"/>
      <c r="CB8" s="420"/>
      <c r="CC8" s="421"/>
      <c r="CD8" s="459" t="s">
        <v>110</v>
      </c>
      <c r="CE8" s="379"/>
      <c r="CF8" s="379"/>
      <c r="CG8" s="379"/>
      <c r="CH8" s="379"/>
      <c r="CI8" s="379"/>
      <c r="CJ8" s="379"/>
      <c r="CK8" s="379"/>
      <c r="CL8" s="379"/>
      <c r="CM8" s="379"/>
      <c r="CN8" s="379"/>
      <c r="CO8" s="379"/>
      <c r="CP8" s="379"/>
      <c r="CQ8" s="379"/>
      <c r="CR8" s="379"/>
      <c r="CS8" s="460"/>
      <c r="CT8" s="522">
        <v>0.34</v>
      </c>
      <c r="CU8" s="523"/>
      <c r="CV8" s="523"/>
      <c r="CW8" s="523"/>
      <c r="CX8" s="523"/>
      <c r="CY8" s="523"/>
      <c r="CZ8" s="523"/>
      <c r="DA8" s="524"/>
      <c r="DB8" s="522">
        <v>0.31</v>
      </c>
      <c r="DC8" s="523"/>
      <c r="DD8" s="523"/>
      <c r="DE8" s="523"/>
      <c r="DF8" s="523"/>
      <c r="DG8" s="523"/>
      <c r="DH8" s="523"/>
      <c r="DI8" s="524"/>
    </row>
    <row r="9" spans="1:119" ht="18.75" customHeight="1" thickBot="1" x14ac:dyDescent="0.2">
      <c r="A9" s="181"/>
      <c r="B9" s="551" t="s">
        <v>111</v>
      </c>
      <c r="C9" s="552"/>
      <c r="D9" s="552"/>
      <c r="E9" s="552"/>
      <c r="F9" s="552"/>
      <c r="G9" s="552"/>
      <c r="H9" s="552"/>
      <c r="I9" s="552"/>
      <c r="J9" s="552"/>
      <c r="K9" s="470"/>
      <c r="L9" s="553" t="s">
        <v>112</v>
      </c>
      <c r="M9" s="554"/>
      <c r="N9" s="554"/>
      <c r="O9" s="554"/>
      <c r="P9" s="554"/>
      <c r="Q9" s="555"/>
      <c r="R9" s="556">
        <v>8421</v>
      </c>
      <c r="S9" s="557"/>
      <c r="T9" s="557"/>
      <c r="U9" s="557"/>
      <c r="V9" s="558"/>
      <c r="W9" s="488" t="s">
        <v>113</v>
      </c>
      <c r="X9" s="489"/>
      <c r="Y9" s="489"/>
      <c r="Z9" s="489"/>
      <c r="AA9" s="489"/>
      <c r="AB9" s="489"/>
      <c r="AC9" s="489"/>
      <c r="AD9" s="489"/>
      <c r="AE9" s="489"/>
      <c r="AF9" s="489"/>
      <c r="AG9" s="489"/>
      <c r="AH9" s="489"/>
      <c r="AI9" s="489"/>
      <c r="AJ9" s="489"/>
      <c r="AK9" s="489"/>
      <c r="AL9" s="559"/>
      <c r="AM9" s="476" t="s">
        <v>114</v>
      </c>
      <c r="AN9" s="376"/>
      <c r="AO9" s="376"/>
      <c r="AP9" s="376"/>
      <c r="AQ9" s="376"/>
      <c r="AR9" s="376"/>
      <c r="AS9" s="376"/>
      <c r="AT9" s="377"/>
      <c r="AU9" s="477" t="s">
        <v>95</v>
      </c>
      <c r="AV9" s="478"/>
      <c r="AW9" s="478"/>
      <c r="AX9" s="478"/>
      <c r="AY9" s="433" t="s">
        <v>115</v>
      </c>
      <c r="AZ9" s="434"/>
      <c r="BA9" s="434"/>
      <c r="BB9" s="434"/>
      <c r="BC9" s="434"/>
      <c r="BD9" s="434"/>
      <c r="BE9" s="434"/>
      <c r="BF9" s="434"/>
      <c r="BG9" s="434"/>
      <c r="BH9" s="434"/>
      <c r="BI9" s="434"/>
      <c r="BJ9" s="434"/>
      <c r="BK9" s="434"/>
      <c r="BL9" s="434"/>
      <c r="BM9" s="435"/>
      <c r="BN9" s="419">
        <v>-42646</v>
      </c>
      <c r="BO9" s="420"/>
      <c r="BP9" s="420"/>
      <c r="BQ9" s="420"/>
      <c r="BR9" s="420"/>
      <c r="BS9" s="420"/>
      <c r="BT9" s="420"/>
      <c r="BU9" s="421"/>
      <c r="BV9" s="419">
        <v>124001</v>
      </c>
      <c r="BW9" s="420"/>
      <c r="BX9" s="420"/>
      <c r="BY9" s="420"/>
      <c r="BZ9" s="420"/>
      <c r="CA9" s="420"/>
      <c r="CB9" s="420"/>
      <c r="CC9" s="421"/>
      <c r="CD9" s="459" t="s">
        <v>116</v>
      </c>
      <c r="CE9" s="379"/>
      <c r="CF9" s="379"/>
      <c r="CG9" s="379"/>
      <c r="CH9" s="379"/>
      <c r="CI9" s="379"/>
      <c r="CJ9" s="379"/>
      <c r="CK9" s="379"/>
      <c r="CL9" s="379"/>
      <c r="CM9" s="379"/>
      <c r="CN9" s="379"/>
      <c r="CO9" s="379"/>
      <c r="CP9" s="379"/>
      <c r="CQ9" s="379"/>
      <c r="CR9" s="379"/>
      <c r="CS9" s="460"/>
      <c r="CT9" s="416">
        <v>15.3</v>
      </c>
      <c r="CU9" s="417"/>
      <c r="CV9" s="417"/>
      <c r="CW9" s="417"/>
      <c r="CX9" s="417"/>
      <c r="CY9" s="417"/>
      <c r="CZ9" s="417"/>
      <c r="DA9" s="418"/>
      <c r="DB9" s="416">
        <v>14.9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117</v>
      </c>
      <c r="M10" s="376"/>
      <c r="N10" s="376"/>
      <c r="O10" s="376"/>
      <c r="P10" s="376"/>
      <c r="Q10" s="377"/>
      <c r="R10" s="372">
        <v>9333</v>
      </c>
      <c r="S10" s="373"/>
      <c r="T10" s="373"/>
      <c r="U10" s="373"/>
      <c r="V10" s="432"/>
      <c r="W10" s="560"/>
      <c r="X10" s="370"/>
      <c r="Y10" s="370"/>
      <c r="Z10" s="370"/>
      <c r="AA10" s="370"/>
      <c r="AB10" s="370"/>
      <c r="AC10" s="370"/>
      <c r="AD10" s="370"/>
      <c r="AE10" s="370"/>
      <c r="AF10" s="370"/>
      <c r="AG10" s="370"/>
      <c r="AH10" s="370"/>
      <c r="AI10" s="370"/>
      <c r="AJ10" s="370"/>
      <c r="AK10" s="370"/>
      <c r="AL10" s="561"/>
      <c r="AM10" s="476" t="s">
        <v>118</v>
      </c>
      <c r="AN10" s="376"/>
      <c r="AO10" s="376"/>
      <c r="AP10" s="376"/>
      <c r="AQ10" s="376"/>
      <c r="AR10" s="376"/>
      <c r="AS10" s="376"/>
      <c r="AT10" s="377"/>
      <c r="AU10" s="477" t="s">
        <v>119</v>
      </c>
      <c r="AV10" s="478"/>
      <c r="AW10" s="478"/>
      <c r="AX10" s="478"/>
      <c r="AY10" s="433" t="s">
        <v>120</v>
      </c>
      <c r="AZ10" s="434"/>
      <c r="BA10" s="434"/>
      <c r="BB10" s="434"/>
      <c r="BC10" s="434"/>
      <c r="BD10" s="434"/>
      <c r="BE10" s="434"/>
      <c r="BF10" s="434"/>
      <c r="BG10" s="434"/>
      <c r="BH10" s="434"/>
      <c r="BI10" s="434"/>
      <c r="BJ10" s="434"/>
      <c r="BK10" s="434"/>
      <c r="BL10" s="434"/>
      <c r="BM10" s="435"/>
      <c r="BN10" s="419">
        <v>266006</v>
      </c>
      <c r="BO10" s="420"/>
      <c r="BP10" s="420"/>
      <c r="BQ10" s="420"/>
      <c r="BR10" s="420"/>
      <c r="BS10" s="420"/>
      <c r="BT10" s="420"/>
      <c r="BU10" s="421"/>
      <c r="BV10" s="419">
        <v>168006</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122</v>
      </c>
      <c r="M11" s="381"/>
      <c r="N11" s="381"/>
      <c r="O11" s="381"/>
      <c r="P11" s="381"/>
      <c r="Q11" s="382"/>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6" t="s">
        <v>124</v>
      </c>
      <c r="AN11" s="376"/>
      <c r="AO11" s="376"/>
      <c r="AP11" s="376"/>
      <c r="AQ11" s="376"/>
      <c r="AR11" s="376"/>
      <c r="AS11" s="376"/>
      <c r="AT11" s="377"/>
      <c r="AU11" s="477" t="s">
        <v>125</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128</v>
      </c>
      <c r="DC11" s="523"/>
      <c r="DD11" s="523"/>
      <c r="DE11" s="523"/>
      <c r="DF11" s="523"/>
      <c r="DG11" s="523"/>
      <c r="DH11" s="523"/>
      <c r="DI11" s="524"/>
    </row>
    <row r="12" spans="1:119" ht="18.75" customHeight="1" x14ac:dyDescent="0.15">
      <c r="A12" s="181"/>
      <c r="B12" s="525" t="s">
        <v>129</v>
      </c>
      <c r="C12" s="526"/>
      <c r="D12" s="526"/>
      <c r="E12" s="526"/>
      <c r="F12" s="526"/>
      <c r="G12" s="526"/>
      <c r="H12" s="526"/>
      <c r="I12" s="526"/>
      <c r="J12" s="526"/>
      <c r="K12" s="527"/>
      <c r="L12" s="534" t="s">
        <v>130</v>
      </c>
      <c r="M12" s="535"/>
      <c r="N12" s="535"/>
      <c r="O12" s="535"/>
      <c r="P12" s="535"/>
      <c r="Q12" s="536"/>
      <c r="R12" s="537">
        <v>8312</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95</v>
      </c>
      <c r="AV12" s="478"/>
      <c r="AW12" s="478"/>
      <c r="AX12" s="478"/>
      <c r="AY12" s="433" t="s">
        <v>134</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135</v>
      </c>
      <c r="CE12" s="379"/>
      <c r="CF12" s="379"/>
      <c r="CG12" s="379"/>
      <c r="CH12" s="379"/>
      <c r="CI12" s="379"/>
      <c r="CJ12" s="379"/>
      <c r="CK12" s="379"/>
      <c r="CL12" s="379"/>
      <c r="CM12" s="379"/>
      <c r="CN12" s="379"/>
      <c r="CO12" s="379"/>
      <c r="CP12" s="379"/>
      <c r="CQ12" s="379"/>
      <c r="CR12" s="379"/>
      <c r="CS12" s="460"/>
      <c r="CT12" s="522" t="s">
        <v>128</v>
      </c>
      <c r="CU12" s="523"/>
      <c r="CV12" s="523"/>
      <c r="CW12" s="523"/>
      <c r="CX12" s="523"/>
      <c r="CY12" s="523"/>
      <c r="CZ12" s="523"/>
      <c r="DA12" s="524"/>
      <c r="DB12" s="522" t="s">
        <v>136</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137</v>
      </c>
      <c r="N13" s="504"/>
      <c r="O13" s="504"/>
      <c r="P13" s="504"/>
      <c r="Q13" s="505"/>
      <c r="R13" s="506">
        <v>8237</v>
      </c>
      <c r="S13" s="507"/>
      <c r="T13" s="507"/>
      <c r="U13" s="507"/>
      <c r="V13" s="508"/>
      <c r="W13" s="509" t="s">
        <v>138</v>
      </c>
      <c r="X13" s="405"/>
      <c r="Y13" s="405"/>
      <c r="Z13" s="405"/>
      <c r="AA13" s="405"/>
      <c r="AB13" s="406"/>
      <c r="AC13" s="372">
        <v>1167</v>
      </c>
      <c r="AD13" s="373"/>
      <c r="AE13" s="373"/>
      <c r="AF13" s="373"/>
      <c r="AG13" s="374"/>
      <c r="AH13" s="372">
        <v>1312</v>
      </c>
      <c r="AI13" s="373"/>
      <c r="AJ13" s="373"/>
      <c r="AK13" s="373"/>
      <c r="AL13" s="432"/>
      <c r="AM13" s="476" t="s">
        <v>139</v>
      </c>
      <c r="AN13" s="376"/>
      <c r="AO13" s="376"/>
      <c r="AP13" s="376"/>
      <c r="AQ13" s="376"/>
      <c r="AR13" s="376"/>
      <c r="AS13" s="376"/>
      <c r="AT13" s="377"/>
      <c r="AU13" s="477" t="s">
        <v>125</v>
      </c>
      <c r="AV13" s="478"/>
      <c r="AW13" s="478"/>
      <c r="AX13" s="478"/>
      <c r="AY13" s="433" t="s">
        <v>140</v>
      </c>
      <c r="AZ13" s="434"/>
      <c r="BA13" s="434"/>
      <c r="BB13" s="434"/>
      <c r="BC13" s="434"/>
      <c r="BD13" s="434"/>
      <c r="BE13" s="434"/>
      <c r="BF13" s="434"/>
      <c r="BG13" s="434"/>
      <c r="BH13" s="434"/>
      <c r="BI13" s="434"/>
      <c r="BJ13" s="434"/>
      <c r="BK13" s="434"/>
      <c r="BL13" s="434"/>
      <c r="BM13" s="435"/>
      <c r="BN13" s="419">
        <v>223360</v>
      </c>
      <c r="BO13" s="420"/>
      <c r="BP13" s="420"/>
      <c r="BQ13" s="420"/>
      <c r="BR13" s="420"/>
      <c r="BS13" s="420"/>
      <c r="BT13" s="420"/>
      <c r="BU13" s="421"/>
      <c r="BV13" s="419">
        <v>292007</v>
      </c>
      <c r="BW13" s="420"/>
      <c r="BX13" s="420"/>
      <c r="BY13" s="420"/>
      <c r="BZ13" s="420"/>
      <c r="CA13" s="420"/>
      <c r="CB13" s="420"/>
      <c r="CC13" s="421"/>
      <c r="CD13" s="459" t="s">
        <v>141</v>
      </c>
      <c r="CE13" s="379"/>
      <c r="CF13" s="379"/>
      <c r="CG13" s="379"/>
      <c r="CH13" s="379"/>
      <c r="CI13" s="379"/>
      <c r="CJ13" s="379"/>
      <c r="CK13" s="379"/>
      <c r="CL13" s="379"/>
      <c r="CM13" s="379"/>
      <c r="CN13" s="379"/>
      <c r="CO13" s="379"/>
      <c r="CP13" s="379"/>
      <c r="CQ13" s="379"/>
      <c r="CR13" s="379"/>
      <c r="CS13" s="460"/>
      <c r="CT13" s="416">
        <v>10.8</v>
      </c>
      <c r="CU13" s="417"/>
      <c r="CV13" s="417"/>
      <c r="CW13" s="417"/>
      <c r="CX13" s="417"/>
      <c r="CY13" s="417"/>
      <c r="CZ13" s="417"/>
      <c r="DA13" s="418"/>
      <c r="DB13" s="416">
        <v>10.9</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142</v>
      </c>
      <c r="M14" s="546"/>
      <c r="N14" s="546"/>
      <c r="O14" s="546"/>
      <c r="P14" s="546"/>
      <c r="Q14" s="547"/>
      <c r="R14" s="506">
        <v>8555</v>
      </c>
      <c r="S14" s="507"/>
      <c r="T14" s="507"/>
      <c r="U14" s="507"/>
      <c r="V14" s="508"/>
      <c r="W14" s="510"/>
      <c r="X14" s="408"/>
      <c r="Y14" s="408"/>
      <c r="Z14" s="408"/>
      <c r="AA14" s="408"/>
      <c r="AB14" s="409"/>
      <c r="AC14" s="499">
        <v>26.2</v>
      </c>
      <c r="AD14" s="500"/>
      <c r="AE14" s="500"/>
      <c r="AF14" s="500"/>
      <c r="AG14" s="501"/>
      <c r="AH14" s="499">
        <v>27.3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143</v>
      </c>
      <c r="CE14" s="457"/>
      <c r="CF14" s="457"/>
      <c r="CG14" s="457"/>
      <c r="CH14" s="457"/>
      <c r="CI14" s="457"/>
      <c r="CJ14" s="457"/>
      <c r="CK14" s="457"/>
      <c r="CL14" s="457"/>
      <c r="CM14" s="457"/>
      <c r="CN14" s="457"/>
      <c r="CO14" s="457"/>
      <c r="CP14" s="457"/>
      <c r="CQ14" s="457"/>
      <c r="CR14" s="457"/>
      <c r="CS14" s="458"/>
      <c r="CT14" s="516">
        <v>54.3</v>
      </c>
      <c r="CU14" s="517"/>
      <c r="CV14" s="517"/>
      <c r="CW14" s="517"/>
      <c r="CX14" s="517"/>
      <c r="CY14" s="517"/>
      <c r="CZ14" s="517"/>
      <c r="DA14" s="518"/>
      <c r="DB14" s="516">
        <v>63.6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144</v>
      </c>
      <c r="N15" s="504"/>
      <c r="O15" s="504"/>
      <c r="P15" s="504"/>
      <c r="Q15" s="505"/>
      <c r="R15" s="506">
        <v>8489</v>
      </c>
      <c r="S15" s="507"/>
      <c r="T15" s="507"/>
      <c r="U15" s="507"/>
      <c r="V15" s="508"/>
      <c r="W15" s="509" t="s">
        <v>145</v>
      </c>
      <c r="X15" s="405"/>
      <c r="Y15" s="405"/>
      <c r="Z15" s="405"/>
      <c r="AA15" s="405"/>
      <c r="AB15" s="406"/>
      <c r="AC15" s="372">
        <v>1151</v>
      </c>
      <c r="AD15" s="373"/>
      <c r="AE15" s="373"/>
      <c r="AF15" s="373"/>
      <c r="AG15" s="374"/>
      <c r="AH15" s="372">
        <v>1311</v>
      </c>
      <c r="AI15" s="373"/>
      <c r="AJ15" s="373"/>
      <c r="AK15" s="373"/>
      <c r="AL15" s="432"/>
      <c r="AM15" s="476"/>
      <c r="AN15" s="376"/>
      <c r="AO15" s="376"/>
      <c r="AP15" s="376"/>
      <c r="AQ15" s="376"/>
      <c r="AR15" s="376"/>
      <c r="AS15" s="376"/>
      <c r="AT15" s="377"/>
      <c r="AU15" s="477"/>
      <c r="AV15" s="478"/>
      <c r="AW15" s="478"/>
      <c r="AX15" s="478"/>
      <c r="AY15" s="445" t="s">
        <v>146</v>
      </c>
      <c r="AZ15" s="446"/>
      <c r="BA15" s="446"/>
      <c r="BB15" s="446"/>
      <c r="BC15" s="446"/>
      <c r="BD15" s="446"/>
      <c r="BE15" s="446"/>
      <c r="BF15" s="446"/>
      <c r="BG15" s="446"/>
      <c r="BH15" s="446"/>
      <c r="BI15" s="446"/>
      <c r="BJ15" s="446"/>
      <c r="BK15" s="446"/>
      <c r="BL15" s="446"/>
      <c r="BM15" s="447"/>
      <c r="BN15" s="448">
        <v>1381663</v>
      </c>
      <c r="BO15" s="449"/>
      <c r="BP15" s="449"/>
      <c r="BQ15" s="449"/>
      <c r="BR15" s="449"/>
      <c r="BS15" s="449"/>
      <c r="BT15" s="449"/>
      <c r="BU15" s="450"/>
      <c r="BV15" s="448">
        <v>1274462</v>
      </c>
      <c r="BW15" s="449"/>
      <c r="BX15" s="449"/>
      <c r="BY15" s="449"/>
      <c r="BZ15" s="449"/>
      <c r="CA15" s="449"/>
      <c r="CB15" s="449"/>
      <c r="CC15" s="450"/>
      <c r="CD15" s="519" t="s">
        <v>147</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148</v>
      </c>
      <c r="M16" s="494"/>
      <c r="N16" s="494"/>
      <c r="O16" s="494"/>
      <c r="P16" s="494"/>
      <c r="Q16" s="495"/>
      <c r="R16" s="496" t="s">
        <v>149</v>
      </c>
      <c r="S16" s="497"/>
      <c r="T16" s="497"/>
      <c r="U16" s="497"/>
      <c r="V16" s="498"/>
      <c r="W16" s="510"/>
      <c r="X16" s="408"/>
      <c r="Y16" s="408"/>
      <c r="Z16" s="408"/>
      <c r="AA16" s="408"/>
      <c r="AB16" s="409"/>
      <c r="AC16" s="499">
        <v>25.9</v>
      </c>
      <c r="AD16" s="500"/>
      <c r="AE16" s="500"/>
      <c r="AF16" s="500"/>
      <c r="AG16" s="501"/>
      <c r="AH16" s="499">
        <v>27.3</v>
      </c>
      <c r="AI16" s="500"/>
      <c r="AJ16" s="500"/>
      <c r="AK16" s="500"/>
      <c r="AL16" s="502"/>
      <c r="AM16" s="476"/>
      <c r="AN16" s="376"/>
      <c r="AO16" s="376"/>
      <c r="AP16" s="376"/>
      <c r="AQ16" s="376"/>
      <c r="AR16" s="376"/>
      <c r="AS16" s="376"/>
      <c r="AT16" s="377"/>
      <c r="AU16" s="477"/>
      <c r="AV16" s="478"/>
      <c r="AW16" s="478"/>
      <c r="AX16" s="478"/>
      <c r="AY16" s="433" t="s">
        <v>150</v>
      </c>
      <c r="AZ16" s="434"/>
      <c r="BA16" s="434"/>
      <c r="BB16" s="434"/>
      <c r="BC16" s="434"/>
      <c r="BD16" s="434"/>
      <c r="BE16" s="434"/>
      <c r="BF16" s="434"/>
      <c r="BG16" s="434"/>
      <c r="BH16" s="434"/>
      <c r="BI16" s="434"/>
      <c r="BJ16" s="434"/>
      <c r="BK16" s="434"/>
      <c r="BL16" s="434"/>
      <c r="BM16" s="435"/>
      <c r="BN16" s="419">
        <v>3969916</v>
      </c>
      <c r="BO16" s="420"/>
      <c r="BP16" s="420"/>
      <c r="BQ16" s="420"/>
      <c r="BR16" s="420"/>
      <c r="BS16" s="420"/>
      <c r="BT16" s="420"/>
      <c r="BU16" s="421"/>
      <c r="BV16" s="419">
        <v>3990220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151</v>
      </c>
      <c r="N17" s="513"/>
      <c r="O17" s="513"/>
      <c r="P17" s="513"/>
      <c r="Q17" s="514"/>
      <c r="R17" s="496" t="s">
        <v>152</v>
      </c>
      <c r="S17" s="497"/>
      <c r="T17" s="497"/>
      <c r="U17" s="497"/>
      <c r="V17" s="498"/>
      <c r="W17" s="509" t="s">
        <v>153</v>
      </c>
      <c r="X17" s="405"/>
      <c r="Y17" s="405"/>
      <c r="Z17" s="405"/>
      <c r="AA17" s="405"/>
      <c r="AB17" s="406"/>
      <c r="AC17" s="372">
        <v>2130</v>
      </c>
      <c r="AD17" s="373"/>
      <c r="AE17" s="373"/>
      <c r="AF17" s="373"/>
      <c r="AG17" s="374"/>
      <c r="AH17" s="372">
        <v>2176</v>
      </c>
      <c r="AI17" s="373"/>
      <c r="AJ17" s="373"/>
      <c r="AK17" s="373"/>
      <c r="AL17" s="432"/>
      <c r="AM17" s="476"/>
      <c r="AN17" s="376"/>
      <c r="AO17" s="376"/>
      <c r="AP17" s="376"/>
      <c r="AQ17" s="376"/>
      <c r="AR17" s="376"/>
      <c r="AS17" s="376"/>
      <c r="AT17" s="377"/>
      <c r="AU17" s="477"/>
      <c r="AV17" s="478"/>
      <c r="AW17" s="478"/>
      <c r="AX17" s="478"/>
      <c r="AY17" s="433" t="s">
        <v>154</v>
      </c>
      <c r="AZ17" s="434"/>
      <c r="BA17" s="434"/>
      <c r="BB17" s="434"/>
      <c r="BC17" s="434"/>
      <c r="BD17" s="434"/>
      <c r="BE17" s="434"/>
      <c r="BF17" s="434"/>
      <c r="BG17" s="434"/>
      <c r="BH17" s="434"/>
      <c r="BI17" s="434"/>
      <c r="BJ17" s="434"/>
      <c r="BK17" s="434"/>
      <c r="BL17" s="434"/>
      <c r="BM17" s="435"/>
      <c r="BN17" s="419">
        <v>1747562</v>
      </c>
      <c r="BO17" s="420"/>
      <c r="BP17" s="420"/>
      <c r="BQ17" s="420"/>
      <c r="BR17" s="420"/>
      <c r="BS17" s="420"/>
      <c r="BT17" s="420"/>
      <c r="BU17" s="421"/>
      <c r="BV17" s="419">
        <v>1605909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155</v>
      </c>
      <c r="C18" s="470"/>
      <c r="D18" s="470"/>
      <c r="E18" s="471"/>
      <c r="F18" s="471"/>
      <c r="G18" s="471"/>
      <c r="H18" s="471"/>
      <c r="I18" s="471"/>
      <c r="J18" s="471"/>
      <c r="K18" s="471"/>
      <c r="L18" s="472">
        <v>245.82</v>
      </c>
      <c r="M18" s="472"/>
      <c r="N18" s="472"/>
      <c r="O18" s="472"/>
      <c r="P18" s="472"/>
      <c r="Q18" s="472"/>
      <c r="R18" s="473"/>
      <c r="S18" s="473"/>
      <c r="T18" s="473"/>
      <c r="U18" s="473"/>
      <c r="V18" s="474"/>
      <c r="W18" s="490"/>
      <c r="X18" s="491"/>
      <c r="Y18" s="491"/>
      <c r="Z18" s="491"/>
      <c r="AA18" s="491"/>
      <c r="AB18" s="515"/>
      <c r="AC18" s="389">
        <v>47.9</v>
      </c>
      <c r="AD18" s="390"/>
      <c r="AE18" s="390"/>
      <c r="AF18" s="390"/>
      <c r="AG18" s="475"/>
      <c r="AH18" s="389">
        <v>45.3</v>
      </c>
      <c r="AI18" s="390"/>
      <c r="AJ18" s="390"/>
      <c r="AK18" s="390"/>
      <c r="AL18" s="391"/>
      <c r="AM18" s="476"/>
      <c r="AN18" s="376"/>
      <c r="AO18" s="376"/>
      <c r="AP18" s="376"/>
      <c r="AQ18" s="376"/>
      <c r="AR18" s="376"/>
      <c r="AS18" s="376"/>
      <c r="AT18" s="377"/>
      <c r="AU18" s="477"/>
      <c r="AV18" s="478"/>
      <c r="AW18" s="478"/>
      <c r="AX18" s="478"/>
      <c r="AY18" s="433" t="s">
        <v>156</v>
      </c>
      <c r="AZ18" s="434"/>
      <c r="BA18" s="434"/>
      <c r="BB18" s="434"/>
      <c r="BC18" s="434"/>
      <c r="BD18" s="434"/>
      <c r="BE18" s="434"/>
      <c r="BF18" s="434"/>
      <c r="BG18" s="434"/>
      <c r="BH18" s="434"/>
      <c r="BI18" s="434"/>
      <c r="BJ18" s="434"/>
      <c r="BK18" s="434"/>
      <c r="BL18" s="434"/>
      <c r="BM18" s="435"/>
      <c r="BN18" s="419">
        <v>3869970</v>
      </c>
      <c r="BO18" s="420"/>
      <c r="BP18" s="420"/>
      <c r="BQ18" s="420"/>
      <c r="BR18" s="420"/>
      <c r="BS18" s="420"/>
      <c r="BT18" s="420"/>
      <c r="BU18" s="421"/>
      <c r="BV18" s="419">
        <v>3878992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157</v>
      </c>
      <c r="C19" s="470"/>
      <c r="D19" s="470"/>
      <c r="E19" s="471"/>
      <c r="F19" s="471"/>
      <c r="G19" s="471"/>
      <c r="H19" s="471"/>
      <c r="I19" s="471"/>
      <c r="J19" s="471"/>
      <c r="K19" s="471"/>
      <c r="L19" s="479">
        <v>34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158</v>
      </c>
      <c r="AZ19" s="434"/>
      <c r="BA19" s="434"/>
      <c r="BB19" s="434"/>
      <c r="BC19" s="434"/>
      <c r="BD19" s="434"/>
      <c r="BE19" s="434"/>
      <c r="BF19" s="434"/>
      <c r="BG19" s="434"/>
      <c r="BH19" s="434"/>
      <c r="BI19" s="434"/>
      <c r="BJ19" s="434"/>
      <c r="BK19" s="434"/>
      <c r="BL19" s="434"/>
      <c r="BM19" s="435"/>
      <c r="BN19" s="419">
        <v>5728368</v>
      </c>
      <c r="BO19" s="420"/>
      <c r="BP19" s="420"/>
      <c r="BQ19" s="420"/>
      <c r="BR19" s="420"/>
      <c r="BS19" s="420"/>
      <c r="BT19" s="420"/>
      <c r="BU19" s="421"/>
      <c r="BV19" s="419">
        <v>5717368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159</v>
      </c>
      <c r="C20" s="470"/>
      <c r="D20" s="470"/>
      <c r="E20" s="471"/>
      <c r="F20" s="471"/>
      <c r="G20" s="471"/>
      <c r="H20" s="471"/>
      <c r="I20" s="471"/>
      <c r="J20" s="471"/>
      <c r="K20" s="471"/>
      <c r="L20" s="479">
        <v>3274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160</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161</v>
      </c>
      <c r="C22" s="396"/>
      <c r="D22" s="397"/>
      <c r="E22" s="404" t="s">
        <v>1</v>
      </c>
      <c r="F22" s="405"/>
      <c r="G22" s="405"/>
      <c r="H22" s="405"/>
      <c r="I22" s="405"/>
      <c r="J22" s="405"/>
      <c r="K22" s="406"/>
      <c r="L22" s="404" t="s">
        <v>162</v>
      </c>
      <c r="M22" s="405"/>
      <c r="N22" s="405"/>
      <c r="O22" s="405"/>
      <c r="P22" s="406"/>
      <c r="Q22" s="410" t="s">
        <v>163</v>
      </c>
      <c r="R22" s="411"/>
      <c r="S22" s="411"/>
      <c r="T22" s="411"/>
      <c r="U22" s="411"/>
      <c r="V22" s="412"/>
      <c r="W22" s="461" t="s">
        <v>164</v>
      </c>
      <c r="X22" s="396"/>
      <c r="Y22" s="397"/>
      <c r="Z22" s="404" t="s">
        <v>1</v>
      </c>
      <c r="AA22" s="405"/>
      <c r="AB22" s="405"/>
      <c r="AC22" s="405"/>
      <c r="AD22" s="405"/>
      <c r="AE22" s="405"/>
      <c r="AF22" s="405"/>
      <c r="AG22" s="406"/>
      <c r="AH22" s="422" t="s">
        <v>165</v>
      </c>
      <c r="AI22" s="405"/>
      <c r="AJ22" s="405"/>
      <c r="AK22" s="405"/>
      <c r="AL22" s="406"/>
      <c r="AM22" s="422" t="s">
        <v>166</v>
      </c>
      <c r="AN22" s="423"/>
      <c r="AO22" s="423"/>
      <c r="AP22" s="423"/>
      <c r="AQ22" s="423"/>
      <c r="AR22" s="424"/>
      <c r="AS22" s="410" t="s">
        <v>163</v>
      </c>
      <c r="AT22" s="411"/>
      <c r="AU22" s="411"/>
      <c r="AV22" s="411"/>
      <c r="AW22" s="411"/>
      <c r="AX22" s="428"/>
      <c r="AY22" s="445" t="s">
        <v>167</v>
      </c>
      <c r="AZ22" s="446"/>
      <c r="BA22" s="446"/>
      <c r="BB22" s="446"/>
      <c r="BC22" s="446"/>
      <c r="BD22" s="446"/>
      <c r="BE22" s="446"/>
      <c r="BF22" s="446"/>
      <c r="BG22" s="446"/>
      <c r="BH22" s="446"/>
      <c r="BI22" s="446"/>
      <c r="BJ22" s="446"/>
      <c r="BK22" s="446"/>
      <c r="BL22" s="446"/>
      <c r="BM22" s="447"/>
      <c r="BN22" s="448">
        <v>8885868</v>
      </c>
      <c r="BO22" s="449"/>
      <c r="BP22" s="449"/>
      <c r="BQ22" s="449"/>
      <c r="BR22" s="449"/>
      <c r="BS22" s="449"/>
      <c r="BT22" s="449"/>
      <c r="BU22" s="450"/>
      <c r="BV22" s="448">
        <v>8451986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168</v>
      </c>
      <c r="AZ23" s="434"/>
      <c r="BA23" s="434"/>
      <c r="BB23" s="434"/>
      <c r="BC23" s="434"/>
      <c r="BD23" s="434"/>
      <c r="BE23" s="434"/>
      <c r="BF23" s="434"/>
      <c r="BG23" s="434"/>
      <c r="BH23" s="434"/>
      <c r="BI23" s="434"/>
      <c r="BJ23" s="434"/>
      <c r="BK23" s="434"/>
      <c r="BL23" s="434"/>
      <c r="BM23" s="435"/>
      <c r="BN23" s="419">
        <v>8488137</v>
      </c>
      <c r="BO23" s="420"/>
      <c r="BP23" s="420"/>
      <c r="BQ23" s="420"/>
      <c r="BR23" s="420"/>
      <c r="BS23" s="420"/>
      <c r="BT23" s="420"/>
      <c r="BU23" s="421"/>
      <c r="BV23" s="419">
        <v>8026671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169</v>
      </c>
      <c r="F24" s="376"/>
      <c r="G24" s="376"/>
      <c r="H24" s="376"/>
      <c r="I24" s="376"/>
      <c r="J24" s="376"/>
      <c r="K24" s="377"/>
      <c r="L24" s="372">
        <v>1</v>
      </c>
      <c r="M24" s="373"/>
      <c r="N24" s="373"/>
      <c r="O24" s="373"/>
      <c r="P24" s="374"/>
      <c r="Q24" s="372">
        <v>6280</v>
      </c>
      <c r="R24" s="373"/>
      <c r="S24" s="373"/>
      <c r="T24" s="373"/>
      <c r="U24" s="373"/>
      <c r="V24" s="374"/>
      <c r="W24" s="462"/>
      <c r="X24" s="399"/>
      <c r="Y24" s="400"/>
      <c r="Z24" s="375" t="s">
        <v>170</v>
      </c>
      <c r="AA24" s="376"/>
      <c r="AB24" s="376"/>
      <c r="AC24" s="376"/>
      <c r="AD24" s="376"/>
      <c r="AE24" s="376"/>
      <c r="AF24" s="376"/>
      <c r="AG24" s="377"/>
      <c r="AH24" s="372">
        <v>105</v>
      </c>
      <c r="AI24" s="373"/>
      <c r="AJ24" s="373"/>
      <c r="AK24" s="373"/>
      <c r="AL24" s="374"/>
      <c r="AM24" s="372">
        <v>293895</v>
      </c>
      <c r="AN24" s="373"/>
      <c r="AO24" s="373"/>
      <c r="AP24" s="373"/>
      <c r="AQ24" s="373"/>
      <c r="AR24" s="374"/>
      <c r="AS24" s="372">
        <v>2799</v>
      </c>
      <c r="AT24" s="373"/>
      <c r="AU24" s="373"/>
      <c r="AV24" s="373"/>
      <c r="AW24" s="373"/>
      <c r="AX24" s="432"/>
      <c r="AY24" s="392" t="s">
        <v>171</v>
      </c>
      <c r="AZ24" s="393"/>
      <c r="BA24" s="393"/>
      <c r="BB24" s="393"/>
      <c r="BC24" s="393"/>
      <c r="BD24" s="393"/>
      <c r="BE24" s="393"/>
      <c r="BF24" s="393"/>
      <c r="BG24" s="393"/>
      <c r="BH24" s="393"/>
      <c r="BI24" s="393"/>
      <c r="BJ24" s="393"/>
      <c r="BK24" s="393"/>
      <c r="BL24" s="393"/>
      <c r="BM24" s="394"/>
      <c r="BN24" s="419">
        <v>6903379</v>
      </c>
      <c r="BO24" s="420"/>
      <c r="BP24" s="420"/>
      <c r="BQ24" s="420"/>
      <c r="BR24" s="420"/>
      <c r="BS24" s="420"/>
      <c r="BT24" s="420"/>
      <c r="BU24" s="421"/>
      <c r="BV24" s="419">
        <v>6300390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172</v>
      </c>
      <c r="F25" s="376"/>
      <c r="G25" s="376"/>
      <c r="H25" s="376"/>
      <c r="I25" s="376"/>
      <c r="J25" s="376"/>
      <c r="K25" s="377"/>
      <c r="L25" s="372">
        <v>1</v>
      </c>
      <c r="M25" s="373"/>
      <c r="N25" s="373"/>
      <c r="O25" s="373"/>
      <c r="P25" s="374"/>
      <c r="Q25" s="372">
        <v>5220</v>
      </c>
      <c r="R25" s="373"/>
      <c r="S25" s="373"/>
      <c r="T25" s="373"/>
      <c r="U25" s="373"/>
      <c r="V25" s="374"/>
      <c r="W25" s="462"/>
      <c r="X25" s="399"/>
      <c r="Y25" s="400"/>
      <c r="Z25" s="375" t="s">
        <v>173</v>
      </c>
      <c r="AA25" s="376"/>
      <c r="AB25" s="376"/>
      <c r="AC25" s="376"/>
      <c r="AD25" s="376"/>
      <c r="AE25" s="376"/>
      <c r="AF25" s="376"/>
      <c r="AG25" s="377"/>
      <c r="AH25" s="372" t="s">
        <v>136</v>
      </c>
      <c r="AI25" s="373"/>
      <c r="AJ25" s="373"/>
      <c r="AK25" s="373"/>
      <c r="AL25" s="374"/>
      <c r="AM25" s="372" t="s">
        <v>128</v>
      </c>
      <c r="AN25" s="373"/>
      <c r="AO25" s="373"/>
      <c r="AP25" s="373"/>
      <c r="AQ25" s="373"/>
      <c r="AR25" s="374"/>
      <c r="AS25" s="372" t="s">
        <v>174</v>
      </c>
      <c r="AT25" s="373"/>
      <c r="AU25" s="373"/>
      <c r="AV25" s="373"/>
      <c r="AW25" s="373"/>
      <c r="AX25" s="432"/>
      <c r="AY25" s="445" t="s">
        <v>175</v>
      </c>
      <c r="AZ25" s="446"/>
      <c r="BA25" s="446"/>
      <c r="BB25" s="446"/>
      <c r="BC25" s="446"/>
      <c r="BD25" s="446"/>
      <c r="BE25" s="446"/>
      <c r="BF25" s="446"/>
      <c r="BG25" s="446"/>
      <c r="BH25" s="446"/>
      <c r="BI25" s="446"/>
      <c r="BJ25" s="446"/>
      <c r="BK25" s="446"/>
      <c r="BL25" s="446"/>
      <c r="BM25" s="447"/>
      <c r="BN25" s="448">
        <v>1072847</v>
      </c>
      <c r="BO25" s="449"/>
      <c r="BP25" s="449"/>
      <c r="BQ25" s="449"/>
      <c r="BR25" s="449"/>
      <c r="BS25" s="449"/>
      <c r="BT25" s="449"/>
      <c r="BU25" s="450"/>
      <c r="BV25" s="448">
        <v>2055213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176</v>
      </c>
      <c r="F26" s="376"/>
      <c r="G26" s="376"/>
      <c r="H26" s="376"/>
      <c r="I26" s="376"/>
      <c r="J26" s="376"/>
      <c r="K26" s="377"/>
      <c r="L26" s="372">
        <v>1</v>
      </c>
      <c r="M26" s="373"/>
      <c r="N26" s="373"/>
      <c r="O26" s="373"/>
      <c r="P26" s="374"/>
      <c r="Q26" s="372">
        <v>5120</v>
      </c>
      <c r="R26" s="373"/>
      <c r="S26" s="373"/>
      <c r="T26" s="373"/>
      <c r="U26" s="373"/>
      <c r="V26" s="374"/>
      <c r="W26" s="462"/>
      <c r="X26" s="399"/>
      <c r="Y26" s="400"/>
      <c r="Z26" s="375" t="s">
        <v>177</v>
      </c>
      <c r="AA26" s="430"/>
      <c r="AB26" s="430"/>
      <c r="AC26" s="430"/>
      <c r="AD26" s="430"/>
      <c r="AE26" s="430"/>
      <c r="AF26" s="430"/>
      <c r="AG26" s="431"/>
      <c r="AH26" s="372">
        <v>5</v>
      </c>
      <c r="AI26" s="373"/>
      <c r="AJ26" s="373"/>
      <c r="AK26" s="373"/>
      <c r="AL26" s="374"/>
      <c r="AM26" s="372">
        <v>12835</v>
      </c>
      <c r="AN26" s="373"/>
      <c r="AO26" s="373"/>
      <c r="AP26" s="373"/>
      <c r="AQ26" s="373"/>
      <c r="AR26" s="374"/>
      <c r="AS26" s="372">
        <v>2567</v>
      </c>
      <c r="AT26" s="373"/>
      <c r="AU26" s="373"/>
      <c r="AV26" s="373"/>
      <c r="AW26" s="373"/>
      <c r="AX26" s="432"/>
      <c r="AY26" s="459" t="s">
        <v>178</v>
      </c>
      <c r="AZ26" s="379"/>
      <c r="BA26" s="379"/>
      <c r="BB26" s="379"/>
      <c r="BC26" s="379"/>
      <c r="BD26" s="379"/>
      <c r="BE26" s="379"/>
      <c r="BF26" s="379"/>
      <c r="BG26" s="379"/>
      <c r="BH26" s="379"/>
      <c r="BI26" s="379"/>
      <c r="BJ26" s="379"/>
      <c r="BK26" s="379"/>
      <c r="BL26" s="379"/>
      <c r="BM26" s="460"/>
      <c r="BN26" s="419" t="s">
        <v>136</v>
      </c>
      <c r="BO26" s="420"/>
      <c r="BP26" s="420"/>
      <c r="BQ26" s="420"/>
      <c r="BR26" s="420"/>
      <c r="BS26" s="420"/>
      <c r="BT26" s="420"/>
      <c r="BU26" s="421"/>
      <c r="BV26" s="419" t="s">
        <v>179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180</v>
      </c>
      <c r="F27" s="376"/>
      <c r="G27" s="376"/>
      <c r="H27" s="376"/>
      <c r="I27" s="376"/>
      <c r="J27" s="376"/>
      <c r="K27" s="377"/>
      <c r="L27" s="372">
        <v>1</v>
      </c>
      <c r="M27" s="373"/>
      <c r="N27" s="373"/>
      <c r="O27" s="373"/>
      <c r="P27" s="374"/>
      <c r="Q27" s="372">
        <v>2620</v>
      </c>
      <c r="R27" s="373"/>
      <c r="S27" s="373"/>
      <c r="T27" s="373"/>
      <c r="U27" s="373"/>
      <c r="V27" s="374"/>
      <c r="W27" s="462"/>
      <c r="X27" s="399"/>
      <c r="Y27" s="400"/>
      <c r="Z27" s="375" t="s">
        <v>181</v>
      </c>
      <c r="AA27" s="376"/>
      <c r="AB27" s="376"/>
      <c r="AC27" s="376"/>
      <c r="AD27" s="376"/>
      <c r="AE27" s="376"/>
      <c r="AF27" s="376"/>
      <c r="AG27" s="377"/>
      <c r="AH27" s="372" t="s">
        <v>136</v>
      </c>
      <c r="AI27" s="373"/>
      <c r="AJ27" s="373"/>
      <c r="AK27" s="373"/>
      <c r="AL27" s="374"/>
      <c r="AM27" s="372" t="s">
        <v>179</v>
      </c>
      <c r="AN27" s="373"/>
      <c r="AO27" s="373"/>
      <c r="AP27" s="373"/>
      <c r="AQ27" s="373"/>
      <c r="AR27" s="374"/>
      <c r="AS27" s="372" t="s">
        <v>179</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122307</v>
      </c>
      <c r="BO27" s="454"/>
      <c r="BP27" s="454"/>
      <c r="BQ27" s="454"/>
      <c r="BR27" s="454"/>
      <c r="BS27" s="454"/>
      <c r="BT27" s="454"/>
      <c r="BU27" s="455"/>
      <c r="BV27" s="453">
        <v>122307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183</v>
      </c>
      <c r="F28" s="376"/>
      <c r="G28" s="376"/>
      <c r="H28" s="376"/>
      <c r="I28" s="376"/>
      <c r="J28" s="376"/>
      <c r="K28" s="377"/>
      <c r="L28" s="372">
        <v>1</v>
      </c>
      <c r="M28" s="373"/>
      <c r="N28" s="373"/>
      <c r="O28" s="373"/>
      <c r="P28" s="374"/>
      <c r="Q28" s="372">
        <v>2190</v>
      </c>
      <c r="R28" s="373"/>
      <c r="S28" s="373"/>
      <c r="T28" s="373"/>
      <c r="U28" s="373"/>
      <c r="V28" s="374"/>
      <c r="W28" s="462"/>
      <c r="X28" s="399"/>
      <c r="Y28" s="400"/>
      <c r="Z28" s="375" t="s">
        <v>184</v>
      </c>
      <c r="AA28" s="376"/>
      <c r="AB28" s="376"/>
      <c r="AC28" s="376"/>
      <c r="AD28" s="376"/>
      <c r="AE28" s="376"/>
      <c r="AF28" s="376"/>
      <c r="AG28" s="377"/>
      <c r="AH28" s="372" t="s">
        <v>179</v>
      </c>
      <c r="AI28" s="373"/>
      <c r="AJ28" s="373"/>
      <c r="AK28" s="373"/>
      <c r="AL28" s="374"/>
      <c r="AM28" s="372" t="s">
        <v>185</v>
      </c>
      <c r="AN28" s="373"/>
      <c r="AO28" s="373"/>
      <c r="AP28" s="373"/>
      <c r="AQ28" s="373"/>
      <c r="AR28" s="374"/>
      <c r="AS28" s="372" t="s">
        <v>179</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1742798</v>
      </c>
      <c r="BO28" s="449"/>
      <c r="BP28" s="449"/>
      <c r="BQ28" s="449"/>
      <c r="BR28" s="449"/>
      <c r="BS28" s="449"/>
      <c r="BT28" s="449"/>
      <c r="BU28" s="450"/>
      <c r="BV28" s="448">
        <v>1476792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10</v>
      </c>
      <c r="M29" s="373"/>
      <c r="N29" s="373"/>
      <c r="O29" s="373"/>
      <c r="P29" s="374"/>
      <c r="Q29" s="372">
        <v>1950</v>
      </c>
      <c r="R29" s="373"/>
      <c r="S29" s="373"/>
      <c r="T29" s="373"/>
      <c r="U29" s="373"/>
      <c r="V29" s="374"/>
      <c r="W29" s="463"/>
      <c r="X29" s="464"/>
      <c r="Y29" s="465"/>
      <c r="Z29" s="375" t="s">
        <v>188</v>
      </c>
      <c r="AA29" s="376"/>
      <c r="AB29" s="376"/>
      <c r="AC29" s="376"/>
      <c r="AD29" s="376"/>
      <c r="AE29" s="376"/>
      <c r="AF29" s="376"/>
      <c r="AG29" s="377"/>
      <c r="AH29" s="372">
        <v>105</v>
      </c>
      <c r="AI29" s="373"/>
      <c r="AJ29" s="373"/>
      <c r="AK29" s="373"/>
      <c r="AL29" s="374"/>
      <c r="AM29" s="372">
        <v>293895</v>
      </c>
      <c r="AN29" s="373"/>
      <c r="AO29" s="373"/>
      <c r="AP29" s="373"/>
      <c r="AQ29" s="373"/>
      <c r="AR29" s="374"/>
      <c r="AS29" s="372">
        <v>2799</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195487</v>
      </c>
      <c r="BO29" s="420"/>
      <c r="BP29" s="420"/>
      <c r="BQ29" s="420"/>
      <c r="BR29" s="420"/>
      <c r="BS29" s="420"/>
      <c r="BT29" s="420"/>
      <c r="BU29" s="421"/>
      <c r="BV29" s="419">
        <v>45685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92.2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556545</v>
      </c>
      <c r="BO30" s="454"/>
      <c r="BP30" s="454"/>
      <c r="BQ30" s="454"/>
      <c r="BR30" s="454"/>
      <c r="BS30" s="454"/>
      <c r="BT30" s="454"/>
      <c r="BU30" s="455"/>
      <c r="BV30" s="453">
        <v>773824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岩手県市町村総合事務組合（一般会計）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軽米教育施設運営会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岩手県市町村総合事務組合（特別会計）</v>
      </c>
      <c r="BZ35" s="368"/>
      <c r="CA35" s="368"/>
      <c r="CB35" s="368"/>
      <c r="CC35" s="368"/>
      <c r="CD35" s="368"/>
      <c r="CE35" s="368"/>
      <c r="CF35" s="368"/>
      <c r="CG35" s="368"/>
      <c r="CH35" s="368"/>
      <c r="CI35" s="368"/>
      <c r="CJ35" s="368"/>
      <c r="CK35" s="368"/>
      <c r="CL35" s="368"/>
      <c r="CM35" s="368"/>
      <c r="CN35" s="181"/>
      <c r="CO35" s="367">
        <f t="shared" ref="CO35:CO43" si="3">IF(CQ35="","",CO34+1)</f>
        <v>14</v>
      </c>
      <c r="CP35" s="367"/>
      <c r="CQ35" s="368" t="str">
        <f>IF('各会計、関係団体の財政状況及び健全化判断比率'!BS8="","",'各会計、関係団体の財政状況及び健全化判断比率'!BS8)</f>
        <v>軽米町産業開発</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二戸地区広域行政事務組合（一般会計）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二戸地区広域行政事務組合（特別会計）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岩手県後期高齢者医療広域連合（一般会計）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岩手県後期高齢者医療広域連合（特別会計）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PWvCLmszHOqU6oeqr3fZx0c5aBUaXbBT0tFywWnZstEShuF6v/hQaPbg3M2pqAQkjEhwIhHeFE1Wsm3y3QZXUw==" saltValue="p6p0M0zWOWC3NCfQjCsZl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1" t="s">
        <v>570</v>
      </c>
      <c r="D34" s="1151"/>
      <c r="E34" s="1152"/>
      <c r="F34" s="32">
        <v>24.2</v>
      </c>
      <c r="G34" s="33">
        <v>23.55</v>
      </c>
      <c r="H34" s="33">
        <v>21.68</v>
      </c>
      <c r="I34" s="33">
        <v>19.66</v>
      </c>
      <c r="J34" s="34">
        <v>19.010000000000002</v>
      </c>
      <c r="K34" s="22"/>
      <c r="L34" s="22"/>
      <c r="M34" s="22"/>
      <c r="N34" s="22"/>
      <c r="O34" s="22"/>
      <c r="P34" s="22"/>
    </row>
    <row r="35" spans="1:16" ht="39" customHeight="1" x14ac:dyDescent="0.15">
      <c r="A35" s="22"/>
      <c r="B35" s="35"/>
      <c r="C35" s="1145" t="s">
        <v>571</v>
      </c>
      <c r="D35" s="1146"/>
      <c r="E35" s="1147"/>
      <c r="F35" s="36">
        <v>7.14</v>
      </c>
      <c r="G35" s="37">
        <v>3.76</v>
      </c>
      <c r="H35" s="37">
        <v>7.9</v>
      </c>
      <c r="I35" s="37">
        <v>10.25</v>
      </c>
      <c r="J35" s="38">
        <v>11.14</v>
      </c>
      <c r="K35" s="22"/>
      <c r="L35" s="22"/>
      <c r="M35" s="22"/>
      <c r="N35" s="22"/>
      <c r="O35" s="22"/>
      <c r="P35" s="22"/>
    </row>
    <row r="36" spans="1:16" ht="39" customHeight="1" x14ac:dyDescent="0.15">
      <c r="A36" s="22"/>
      <c r="B36" s="35"/>
      <c r="C36" s="1145" t="s">
        <v>572</v>
      </c>
      <c r="D36" s="1146"/>
      <c r="E36" s="1147"/>
      <c r="F36" s="36">
        <v>0.49</v>
      </c>
      <c r="G36" s="37">
        <v>1</v>
      </c>
      <c r="H36" s="37">
        <v>0.59</v>
      </c>
      <c r="I36" s="37">
        <v>0.44</v>
      </c>
      <c r="J36" s="38">
        <v>0.17</v>
      </c>
      <c r="K36" s="22"/>
      <c r="L36" s="22"/>
      <c r="M36" s="22"/>
      <c r="N36" s="22"/>
      <c r="O36" s="22"/>
      <c r="P36" s="22"/>
    </row>
    <row r="37" spans="1:16" ht="39" customHeight="1" x14ac:dyDescent="0.15">
      <c r="A37" s="22"/>
      <c r="B37" s="35"/>
      <c r="C37" s="1145" t="s">
        <v>573</v>
      </c>
      <c r="D37" s="1146"/>
      <c r="E37" s="1147"/>
      <c r="F37" s="36">
        <v>0.11</v>
      </c>
      <c r="G37" s="37">
        <v>0.11</v>
      </c>
      <c r="H37" s="37">
        <v>0.11</v>
      </c>
      <c r="I37" s="37">
        <v>0.1</v>
      </c>
      <c r="J37" s="38">
        <v>0.08</v>
      </c>
      <c r="K37" s="22"/>
      <c r="L37" s="22"/>
      <c r="M37" s="22"/>
      <c r="N37" s="22"/>
      <c r="O37" s="22"/>
      <c r="P37" s="22"/>
    </row>
    <row r="38" spans="1:16" ht="39" customHeight="1" x14ac:dyDescent="0.15">
      <c r="A38" s="22"/>
      <c r="B38" s="35"/>
      <c r="C38" s="1145" t="s">
        <v>574</v>
      </c>
      <c r="D38" s="1146"/>
      <c r="E38" s="1147"/>
      <c r="F38" s="36">
        <v>0.05</v>
      </c>
      <c r="G38" s="37">
        <v>0.05</v>
      </c>
      <c r="H38" s="37">
        <v>0.04</v>
      </c>
      <c r="I38" s="37">
        <v>0.04</v>
      </c>
      <c r="J38" s="38">
        <v>0.05</v>
      </c>
      <c r="K38" s="22"/>
      <c r="L38" s="22"/>
      <c r="M38" s="22"/>
      <c r="N38" s="22"/>
      <c r="O38" s="22"/>
      <c r="P38" s="22"/>
    </row>
    <row r="39" spans="1:16" ht="39" customHeight="1" x14ac:dyDescent="0.15">
      <c r="A39" s="22"/>
      <c r="B39" s="35"/>
      <c r="C39" s="1145" t="s">
        <v>575</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576</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577</v>
      </c>
      <c r="D43" s="1149"/>
      <c r="E43" s="1150"/>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Ma+enyJf+rpImLw2q6wgj2haIjWGWbeNRBlm4wDgE29ENLPIu2SKdmPYvPqqKfCdAiycpbJVyiWE8buf0JKfg==" saltValue="oLa/C2zrgWrSKfV9lH8C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754</v>
      </c>
      <c r="L45" s="60">
        <v>774</v>
      </c>
      <c r="M45" s="60">
        <v>817</v>
      </c>
      <c r="N45" s="60">
        <v>858</v>
      </c>
      <c r="O45" s="61">
        <v>882</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x14ac:dyDescent="0.15">
      <c r="A48" s="48"/>
      <c r="B48" s="1178"/>
      <c r="C48" s="1179"/>
      <c r="D48" s="62"/>
      <c r="E48" s="1155" t="s">
        <v>15</v>
      </c>
      <c r="F48" s="1155"/>
      <c r="G48" s="1155"/>
      <c r="H48" s="1155"/>
      <c r="I48" s="1155"/>
      <c r="J48" s="1156"/>
      <c r="K48" s="63">
        <v>168</v>
      </c>
      <c r="L48" s="64">
        <v>168</v>
      </c>
      <c r="M48" s="64">
        <v>163</v>
      </c>
      <c r="N48" s="64">
        <v>161</v>
      </c>
      <c r="O48" s="65">
        <v>156</v>
      </c>
      <c r="P48" s="48"/>
      <c r="Q48" s="48"/>
      <c r="R48" s="48"/>
      <c r="S48" s="48"/>
      <c r="T48" s="48"/>
      <c r="U48" s="48"/>
    </row>
    <row r="49" spans="1:21" ht="30.75" customHeight="1" x14ac:dyDescent="0.15">
      <c r="A49" s="48"/>
      <c r="B49" s="1178"/>
      <c r="C49" s="1179"/>
      <c r="D49" s="62"/>
      <c r="E49" s="1155" t="s">
        <v>16</v>
      </c>
      <c r="F49" s="1155"/>
      <c r="G49" s="1155"/>
      <c r="H49" s="1155"/>
      <c r="I49" s="1155"/>
      <c r="J49" s="1156"/>
      <c r="K49" s="63">
        <v>23</v>
      </c>
      <c r="L49" s="64">
        <v>24</v>
      </c>
      <c r="M49" s="64">
        <v>24</v>
      </c>
      <c r="N49" s="64">
        <v>23</v>
      </c>
      <c r="O49" s="65">
        <v>23</v>
      </c>
      <c r="P49" s="48"/>
      <c r="Q49" s="48"/>
      <c r="R49" s="48"/>
      <c r="S49" s="48"/>
      <c r="T49" s="48"/>
      <c r="U49" s="48"/>
    </row>
    <row r="50" spans="1:21" ht="30.75" customHeight="1" x14ac:dyDescent="0.15">
      <c r="A50" s="48"/>
      <c r="B50" s="1178"/>
      <c r="C50" s="1179"/>
      <c r="D50" s="62"/>
      <c r="E50" s="1155" t="s">
        <v>17</v>
      </c>
      <c r="F50" s="1155"/>
      <c r="G50" s="1155"/>
      <c r="H50" s="1155"/>
      <c r="I50" s="1155"/>
      <c r="J50" s="1156"/>
      <c r="K50" s="63">
        <v>2</v>
      </c>
      <c r="L50" s="64">
        <v>2</v>
      </c>
      <c r="M50" s="64">
        <v>2</v>
      </c>
      <c r="N50" s="64">
        <v>1</v>
      </c>
      <c r="O50" s="65">
        <v>2</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522</v>
      </c>
      <c r="L51" s="64" t="s">
        <v>522</v>
      </c>
      <c r="M51" s="64" t="s">
        <v>522</v>
      </c>
      <c r="N51" s="64" t="s">
        <v>522</v>
      </c>
      <c r="O51" s="65" t="s">
        <v>522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608</v>
      </c>
      <c r="L52" s="64">
        <v>593</v>
      </c>
      <c r="M52" s="64">
        <v>620</v>
      </c>
      <c r="N52" s="64">
        <v>632</v>
      </c>
      <c r="O52" s="65">
        <v>646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339</v>
      </c>
      <c r="L53" s="69">
        <v>375</v>
      </c>
      <c r="M53" s="69">
        <v>386</v>
      </c>
      <c r="N53" s="69">
        <v>411</v>
      </c>
      <c r="O53" s="70">
        <v>417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hFtNbk3driZ/PODMPU83j7LvNqfAtSWsQISI0BYv9JMpIL3lbmJC1KF5ToYjYz1fescQuM8hLrkZKwKaoDzg==" saltValue="Qkd1rj0cQ6IxLtim7TdRw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564</v>
      </c>
      <c r="J40" s="103" t="s">
        <v>565</v>
      </c>
      <c r="K40" s="103" t="s">
        <v>566</v>
      </c>
      <c r="L40" s="103" t="s">
        <v>567</v>
      </c>
      <c r="M40" s="104" t="s">
        <v>568</v>
      </c>
    </row>
    <row r="41" spans="2:13" ht="27.75" customHeight="1" x14ac:dyDescent="0.15">
      <c r="B41" s="1196" t="s">
        <v>32</v>
      </c>
      <c r="C41" s="1197"/>
      <c r="D41" s="105"/>
      <c r="E41" s="1198" t="s">
        <v>33</v>
      </c>
      <c r="F41" s="1198"/>
      <c r="G41" s="1198"/>
      <c r="H41" s="1199"/>
      <c r="I41" s="355">
        <v>7714</v>
      </c>
      <c r="J41" s="356">
        <v>8024</v>
      </c>
      <c r="K41" s="356">
        <v>8397</v>
      </c>
      <c r="L41" s="356">
        <v>8452</v>
      </c>
      <c r="M41" s="357">
        <v>8886</v>
      </c>
    </row>
    <row r="42" spans="2:13" ht="27.75" customHeight="1" x14ac:dyDescent="0.15">
      <c r="B42" s="1186"/>
      <c r="C42" s="1187"/>
      <c r="D42" s="106"/>
      <c r="E42" s="1190" t="s">
        <v>34</v>
      </c>
      <c r="F42" s="1190"/>
      <c r="G42" s="1190"/>
      <c r="H42" s="1191"/>
      <c r="I42" s="358" t="s">
        <v>522</v>
      </c>
      <c r="J42" s="359" t="s">
        <v>522</v>
      </c>
      <c r="K42" s="359" t="s">
        <v>522</v>
      </c>
      <c r="L42" s="359" t="s">
        <v>522</v>
      </c>
      <c r="M42" s="360" t="s">
        <v>522</v>
      </c>
    </row>
    <row r="43" spans="2:13" ht="27.75" customHeight="1" x14ac:dyDescent="0.15">
      <c r="B43" s="1186"/>
      <c r="C43" s="1187"/>
      <c r="D43" s="106"/>
      <c r="E43" s="1190" t="s">
        <v>35</v>
      </c>
      <c r="F43" s="1190"/>
      <c r="G43" s="1190"/>
      <c r="H43" s="1191"/>
      <c r="I43" s="358">
        <v>2506</v>
      </c>
      <c r="J43" s="359">
        <v>2405</v>
      </c>
      <c r="K43" s="359">
        <v>2245</v>
      </c>
      <c r="L43" s="359">
        <v>2117</v>
      </c>
      <c r="M43" s="360">
        <v>1920</v>
      </c>
    </row>
    <row r="44" spans="2:13" ht="27.75" customHeight="1" x14ac:dyDescent="0.15">
      <c r="B44" s="1186"/>
      <c r="C44" s="1187"/>
      <c r="D44" s="106"/>
      <c r="E44" s="1190" t="s">
        <v>36</v>
      </c>
      <c r="F44" s="1190"/>
      <c r="G44" s="1190"/>
      <c r="H44" s="1191"/>
      <c r="I44" s="358">
        <v>176</v>
      </c>
      <c r="J44" s="359">
        <v>160</v>
      </c>
      <c r="K44" s="359">
        <v>136</v>
      </c>
      <c r="L44" s="359">
        <v>336</v>
      </c>
      <c r="M44" s="360">
        <v>317</v>
      </c>
    </row>
    <row r="45" spans="2:13" ht="27.75" customHeight="1" x14ac:dyDescent="0.15">
      <c r="B45" s="1186"/>
      <c r="C45" s="1187"/>
      <c r="D45" s="106"/>
      <c r="E45" s="1190" t="s">
        <v>37</v>
      </c>
      <c r="F45" s="1190"/>
      <c r="G45" s="1190"/>
      <c r="H45" s="1191"/>
      <c r="I45" s="358">
        <v>816</v>
      </c>
      <c r="J45" s="359">
        <v>775</v>
      </c>
      <c r="K45" s="359">
        <v>734</v>
      </c>
      <c r="L45" s="359">
        <v>695</v>
      </c>
      <c r="M45" s="360">
        <v>507</v>
      </c>
    </row>
    <row r="46" spans="2:13" ht="27.75" customHeight="1" x14ac:dyDescent="0.15">
      <c r="B46" s="1186"/>
      <c r="C46" s="1187"/>
      <c r="D46" s="107"/>
      <c r="E46" s="1190" t="s">
        <v>38</v>
      </c>
      <c r="F46" s="1190"/>
      <c r="G46" s="1190"/>
      <c r="H46" s="1191"/>
      <c r="I46" s="358" t="s">
        <v>522</v>
      </c>
      <c r="J46" s="359" t="s">
        <v>522</v>
      </c>
      <c r="K46" s="359" t="s">
        <v>522</v>
      </c>
      <c r="L46" s="359" t="s">
        <v>522</v>
      </c>
      <c r="M46" s="360" t="s">
        <v>522</v>
      </c>
    </row>
    <row r="47" spans="2:13" ht="27.75" customHeight="1" x14ac:dyDescent="0.15">
      <c r="B47" s="1186"/>
      <c r="C47" s="1187"/>
      <c r="D47" s="108"/>
      <c r="E47" s="1200" t="s">
        <v>39</v>
      </c>
      <c r="F47" s="1201"/>
      <c r="G47" s="1201"/>
      <c r="H47" s="1202"/>
      <c r="I47" s="358" t="s">
        <v>522</v>
      </c>
      <c r="J47" s="359" t="s">
        <v>522</v>
      </c>
      <c r="K47" s="359" t="s">
        <v>522</v>
      </c>
      <c r="L47" s="359" t="s">
        <v>522</v>
      </c>
      <c r="M47" s="360" t="s">
        <v>522</v>
      </c>
    </row>
    <row r="48" spans="2:13" ht="27.75" customHeight="1" x14ac:dyDescent="0.15">
      <c r="B48" s="1186"/>
      <c r="C48" s="1187"/>
      <c r="D48" s="106"/>
      <c r="E48" s="1190" t="s">
        <v>40</v>
      </c>
      <c r="F48" s="1190"/>
      <c r="G48" s="1190"/>
      <c r="H48" s="1191"/>
      <c r="I48" s="358" t="s">
        <v>522</v>
      </c>
      <c r="J48" s="359" t="s">
        <v>522</v>
      </c>
      <c r="K48" s="359" t="s">
        <v>522</v>
      </c>
      <c r="L48" s="359" t="s">
        <v>522</v>
      </c>
      <c r="M48" s="360" t="s">
        <v>522</v>
      </c>
    </row>
    <row r="49" spans="2:13" ht="27.75" customHeight="1" x14ac:dyDescent="0.15">
      <c r="B49" s="1188"/>
      <c r="C49" s="1189"/>
      <c r="D49" s="106"/>
      <c r="E49" s="1190" t="s">
        <v>41</v>
      </c>
      <c r="F49" s="1190"/>
      <c r="G49" s="1190"/>
      <c r="H49" s="1191"/>
      <c r="I49" s="358" t="s">
        <v>522</v>
      </c>
      <c r="J49" s="359" t="s">
        <v>522</v>
      </c>
      <c r="K49" s="359" t="s">
        <v>522</v>
      </c>
      <c r="L49" s="359" t="s">
        <v>522</v>
      </c>
      <c r="M49" s="360" t="s">
        <v>522</v>
      </c>
    </row>
    <row r="50" spans="2:13" ht="27.75" customHeight="1" x14ac:dyDescent="0.15">
      <c r="B50" s="1184" t="s">
        <v>42</v>
      </c>
      <c r="C50" s="1185"/>
      <c r="D50" s="109"/>
      <c r="E50" s="1190" t="s">
        <v>43</v>
      </c>
      <c r="F50" s="1190"/>
      <c r="G50" s="1190"/>
      <c r="H50" s="1191"/>
      <c r="I50" s="358">
        <v>2297</v>
      </c>
      <c r="J50" s="359">
        <v>2244</v>
      </c>
      <c r="K50" s="359">
        <v>2074</v>
      </c>
      <c r="L50" s="359">
        <v>2496</v>
      </c>
      <c r="M50" s="360">
        <v>2695</v>
      </c>
    </row>
    <row r="51" spans="2:13" ht="27.75" customHeight="1" x14ac:dyDescent="0.15">
      <c r="B51" s="1186"/>
      <c r="C51" s="1187"/>
      <c r="D51" s="106"/>
      <c r="E51" s="1190" t="s">
        <v>44</v>
      </c>
      <c r="F51" s="1190"/>
      <c r="G51" s="1190"/>
      <c r="H51" s="1191"/>
      <c r="I51" s="358">
        <v>20</v>
      </c>
      <c r="J51" s="359" t="s">
        <v>522</v>
      </c>
      <c r="K51" s="359">
        <v>23</v>
      </c>
      <c r="L51" s="359">
        <v>26</v>
      </c>
      <c r="M51" s="360">
        <v>64</v>
      </c>
    </row>
    <row r="52" spans="2:13" ht="27.75" customHeight="1" x14ac:dyDescent="0.15">
      <c r="B52" s="1188"/>
      <c r="C52" s="1189"/>
      <c r="D52" s="106"/>
      <c r="E52" s="1190" t="s">
        <v>45</v>
      </c>
      <c r="F52" s="1190"/>
      <c r="G52" s="1190"/>
      <c r="H52" s="1191"/>
      <c r="I52" s="358">
        <v>6327</v>
      </c>
      <c r="J52" s="359">
        <v>6473</v>
      </c>
      <c r="K52" s="359">
        <v>6714</v>
      </c>
      <c r="L52" s="359">
        <v>6633</v>
      </c>
      <c r="M52" s="360">
        <v>6838</v>
      </c>
    </row>
    <row r="53" spans="2:13" ht="27.75" customHeight="1" thickBot="1" x14ac:dyDescent="0.2">
      <c r="B53" s="1192" t="s">
        <v>46</v>
      </c>
      <c r="C53" s="1193"/>
      <c r="D53" s="110"/>
      <c r="E53" s="1194" t="s">
        <v>47</v>
      </c>
      <c r="F53" s="1194"/>
      <c r="G53" s="1194"/>
      <c r="H53" s="1195"/>
      <c r="I53" s="361">
        <v>2568</v>
      </c>
      <c r="J53" s="362">
        <v>2647</v>
      </c>
      <c r="K53" s="362">
        <v>2701</v>
      </c>
      <c r="L53" s="362">
        <v>2444</v>
      </c>
      <c r="M53" s="363">
        <v>2032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XSLK+t2cfbBiSsFEb4d1Ro5wMa5EH12gVTjrJGbAPTDKQi7VbEAFqYcynaScBd1ZQl4EIoWYYoARNJ2dlbEiSg==" saltValue="EyhjEw68CMyLndP6EbjU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55"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11" t="s">
        <v>50</v>
      </c>
      <c r="D55" s="1211"/>
      <c r="E55" s="1212"/>
      <c r="F55" s="122">
        <v>1309</v>
      </c>
      <c r="G55" s="122">
        <v>1477</v>
      </c>
      <c r="H55" s="123">
        <v>1743</v>
      </c>
    </row>
    <row r="56" spans="2:8" ht="52.5" customHeight="1" x14ac:dyDescent="0.15">
      <c r="B56" s="124"/>
      <c r="C56" s="1213" t="s">
        <v>51</v>
      </c>
      <c r="D56" s="1213"/>
      <c r="E56" s="1214"/>
      <c r="F56" s="125">
        <v>46</v>
      </c>
      <c r="G56" s="125">
        <v>46</v>
      </c>
      <c r="H56" s="126">
        <v>195</v>
      </c>
    </row>
    <row r="57" spans="2:8" ht="53.25" customHeight="1" x14ac:dyDescent="0.15">
      <c r="B57" s="124"/>
      <c r="C57" s="1215" t="s">
        <v>52</v>
      </c>
      <c r="D57" s="1215"/>
      <c r="E57" s="1216"/>
      <c r="F57" s="127">
        <v>507</v>
      </c>
      <c r="G57" s="127">
        <v>774</v>
      </c>
      <c r="H57" s="128">
        <v>557</v>
      </c>
    </row>
    <row r="58" spans="2:8" ht="45.75" customHeight="1" x14ac:dyDescent="0.15">
      <c r="B58" s="129"/>
      <c r="C58" s="1203" t="s">
        <v>593</v>
      </c>
      <c r="D58" s="1204"/>
      <c r="E58" s="1205"/>
      <c r="F58" s="130">
        <v>318</v>
      </c>
      <c r="G58" s="130">
        <v>491</v>
      </c>
      <c r="H58" s="131">
        <v>324</v>
      </c>
    </row>
    <row r="59" spans="2:8" ht="45.75" customHeight="1" x14ac:dyDescent="0.15">
      <c r="B59" s="129"/>
      <c r="C59" s="1203" t="s">
        <v>594</v>
      </c>
      <c r="D59" s="1204"/>
      <c r="E59" s="1205"/>
      <c r="F59" s="130">
        <v>96</v>
      </c>
      <c r="G59" s="130">
        <v>96</v>
      </c>
      <c r="H59" s="131">
        <v>93</v>
      </c>
    </row>
    <row r="60" spans="2:8" ht="45.75" customHeight="1" x14ac:dyDescent="0.15">
      <c r="B60" s="129"/>
      <c r="C60" s="1203" t="s">
        <v>595</v>
      </c>
      <c r="D60" s="1204"/>
      <c r="E60" s="1205"/>
      <c r="F60" s="130">
        <v>40</v>
      </c>
      <c r="G60" s="130">
        <v>40</v>
      </c>
      <c r="H60" s="131">
        <v>46</v>
      </c>
    </row>
    <row r="61" spans="2:8" ht="45.75" customHeight="1" x14ac:dyDescent="0.15">
      <c r="B61" s="129"/>
      <c r="C61" s="1203" t="s">
        <v>596</v>
      </c>
      <c r="D61" s="1204"/>
      <c r="E61" s="1205"/>
      <c r="F61" s="130">
        <v>18</v>
      </c>
      <c r="G61" s="130">
        <v>29</v>
      </c>
      <c r="H61" s="131">
        <v>45</v>
      </c>
    </row>
    <row r="62" spans="2:8" ht="45.75" customHeight="1" thickBot="1" x14ac:dyDescent="0.2">
      <c r="B62" s="132"/>
      <c r="C62" s="1206" t="s">
        <v>597</v>
      </c>
      <c r="D62" s="1207"/>
      <c r="E62" s="1208"/>
      <c r="F62" s="133">
        <v>11</v>
      </c>
      <c r="G62" s="133">
        <v>17</v>
      </c>
      <c r="H62" s="134">
        <v>24</v>
      </c>
    </row>
    <row r="63" spans="2:8" ht="52.5" customHeight="1" thickBot="1" x14ac:dyDescent="0.2">
      <c r="B63" s="135"/>
      <c r="C63" s="1209" t="s">
        <v>53</v>
      </c>
      <c r="D63" s="1209"/>
      <c r="E63" s="1210"/>
      <c r="F63" s="136">
        <v>1861</v>
      </c>
      <c r="G63" s="136">
        <v>2296</v>
      </c>
      <c r="H63" s="137">
        <v>2495</v>
      </c>
    </row>
    <row r="64" spans="2:8" x14ac:dyDescent="0.15"/>
  </sheetData>
  <sheetProtection algorithmName="SHA-512" hashValue="wMKoi8CWNHlWLCCTtF97MT6jU5p8FvPIcih2iB8aefS95KrHTrDmmj+m3mro3m+u8dr7Bd6vOY3Veom84ZyDPw==" saltValue="uSu4twd19LoEvSErw4OD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561</v>
      </c>
      <c r="G2" s="151"/>
      <c r="H2" s="152"/>
    </row>
    <row r="3" spans="1:8" x14ac:dyDescent="0.15">
      <c r="A3" s="148" t="s">
        <v>554</v>
      </c>
      <c r="B3" s="153"/>
      <c r="C3" s="154"/>
      <c r="D3" s="155">
        <v>110751</v>
      </c>
      <c r="E3" s="156"/>
      <c r="F3" s="157">
        <v>167497</v>
      </c>
      <c r="G3" s="158"/>
      <c r="H3" s="159"/>
    </row>
    <row r="4" spans="1:8" x14ac:dyDescent="0.15">
      <c r="A4" s="160"/>
      <c r="B4" s="161"/>
      <c r="C4" s="162"/>
      <c r="D4" s="163">
        <v>80334</v>
      </c>
      <c r="E4" s="164"/>
      <c r="F4" s="165">
        <v>82571</v>
      </c>
      <c r="G4" s="166"/>
      <c r="H4" s="167"/>
    </row>
    <row r="5" spans="1:8" x14ac:dyDescent="0.15">
      <c r="A5" s="148" t="s">
        <v>556</v>
      </c>
      <c r="B5" s="153"/>
      <c r="C5" s="154"/>
      <c r="D5" s="155">
        <v>131509</v>
      </c>
      <c r="E5" s="156"/>
      <c r="F5" s="157">
        <v>190274</v>
      </c>
      <c r="G5" s="158"/>
      <c r="H5" s="159"/>
    </row>
    <row r="6" spans="1:8" x14ac:dyDescent="0.15">
      <c r="A6" s="160"/>
      <c r="B6" s="161"/>
      <c r="C6" s="162"/>
      <c r="D6" s="163">
        <v>100033</v>
      </c>
      <c r="E6" s="164"/>
      <c r="F6" s="165">
        <v>88584</v>
      </c>
      <c r="G6" s="166"/>
      <c r="H6" s="167"/>
    </row>
    <row r="7" spans="1:8" x14ac:dyDescent="0.15">
      <c r="A7" s="148" t="s">
        <v>557</v>
      </c>
      <c r="B7" s="153"/>
      <c r="C7" s="154"/>
      <c r="D7" s="155">
        <v>142155</v>
      </c>
      <c r="E7" s="156"/>
      <c r="F7" s="157">
        <v>200194</v>
      </c>
      <c r="G7" s="158"/>
      <c r="H7" s="159"/>
    </row>
    <row r="8" spans="1:8" x14ac:dyDescent="0.15">
      <c r="A8" s="160"/>
      <c r="B8" s="161"/>
      <c r="C8" s="162"/>
      <c r="D8" s="163">
        <v>101701</v>
      </c>
      <c r="E8" s="164"/>
      <c r="F8" s="165">
        <v>106422</v>
      </c>
      <c r="G8" s="166"/>
      <c r="H8" s="167"/>
    </row>
    <row r="9" spans="1:8" x14ac:dyDescent="0.15">
      <c r="A9" s="148" t="s">
        <v>558</v>
      </c>
      <c r="B9" s="153"/>
      <c r="C9" s="154"/>
      <c r="D9" s="155">
        <v>149758</v>
      </c>
      <c r="E9" s="156"/>
      <c r="F9" s="157">
        <v>196914</v>
      </c>
      <c r="G9" s="158"/>
      <c r="H9" s="159"/>
    </row>
    <row r="10" spans="1:8" x14ac:dyDescent="0.15">
      <c r="A10" s="160"/>
      <c r="B10" s="161"/>
      <c r="C10" s="162"/>
      <c r="D10" s="163">
        <v>118985</v>
      </c>
      <c r="E10" s="164"/>
      <c r="F10" s="165">
        <v>98966</v>
      </c>
      <c r="G10" s="166"/>
      <c r="H10" s="167"/>
    </row>
    <row r="11" spans="1:8" x14ac:dyDescent="0.15">
      <c r="A11" s="148" t="s">
        <v>559</v>
      </c>
      <c r="B11" s="153"/>
      <c r="C11" s="154"/>
      <c r="D11" s="155">
        <v>246733</v>
      </c>
      <c r="E11" s="156"/>
      <c r="F11" s="157">
        <v>204757</v>
      </c>
      <c r="G11" s="158"/>
      <c r="H11" s="159"/>
    </row>
    <row r="12" spans="1:8" x14ac:dyDescent="0.15">
      <c r="A12" s="160"/>
      <c r="B12" s="161"/>
      <c r="C12" s="168"/>
      <c r="D12" s="163">
        <v>151858</v>
      </c>
      <c r="E12" s="164"/>
      <c r="F12" s="165">
        <v>106071</v>
      </c>
      <c r="G12" s="166"/>
      <c r="H12" s="167"/>
    </row>
    <row r="13" spans="1:8" x14ac:dyDescent="0.15">
      <c r="A13" s="148"/>
      <c r="B13" s="153"/>
      <c r="C13" s="169"/>
      <c r="D13" s="170">
        <v>156181</v>
      </c>
      <c r="E13" s="171"/>
      <c r="F13" s="172">
        <v>191927</v>
      </c>
      <c r="G13" s="173"/>
      <c r="H13" s="159"/>
    </row>
    <row r="14" spans="1:8" x14ac:dyDescent="0.15">
      <c r="A14" s="160"/>
      <c r="B14" s="161"/>
      <c r="C14" s="162"/>
      <c r="D14" s="163">
        <v>110582</v>
      </c>
      <c r="E14" s="164"/>
      <c r="F14" s="165">
        <v>96523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7.14</v>
      </c>
      <c r="C19" s="174">
        <f>ROUND(VALUE(SUBSTITUTE(実質収支比率等に係る経年分析!G$48,"▲","-")),2)</f>
        <v>1.97</v>
      </c>
      <c r="D19" s="174">
        <f>ROUND(VALUE(SUBSTITUTE(実質収支比率等に係る経年分析!H$48,"▲","-")),2)</f>
        <v>7.9</v>
      </c>
      <c r="E19" s="174">
        <f>ROUND(VALUE(SUBSTITUTE(実質収支比率等に係る経年分析!I$48,"▲","-")),2)</f>
        <v>10.26</v>
      </c>
      <c r="F19" s="174">
        <f>ROUND(VALUE(SUBSTITUTE(実質収支比率等に係る経年分析!J$48,"▲","-")),2)</f>
        <v>11.15</v>
      </c>
    </row>
    <row r="20" spans="1:11" x14ac:dyDescent="0.15">
      <c r="A20" s="174" t="s">
        <v>57</v>
      </c>
      <c r="B20" s="174">
        <f>ROUND(VALUE(SUBSTITUTE(実質収支比率等に係る経年分析!F$47,"▲","-")),2)</f>
        <v>38.659999999999997</v>
      </c>
      <c r="C20" s="174">
        <f>ROUND(VALUE(SUBSTITUTE(実質収支比率等に係る経年分析!G$47,"▲","-")),2)</f>
        <v>36.79</v>
      </c>
      <c r="D20" s="174">
        <f>ROUND(VALUE(SUBSTITUTE(実質収支比率等に係る経年分析!H$47,"▲","-")),2)</f>
        <v>30.96</v>
      </c>
      <c r="E20" s="174">
        <f>ROUND(VALUE(SUBSTITUTE(実質収支比率等に係る経年分析!I$47,"▲","-")),2)</f>
        <v>33.07</v>
      </c>
      <c r="F20" s="174">
        <f>ROUND(VALUE(SUBSTITUTE(実質収支比率等に係る経年分析!J$47,"▲","-")),2)</f>
        <v>39.82</v>
      </c>
    </row>
    <row r="21" spans="1:11" x14ac:dyDescent="0.15">
      <c r="A21" s="174" t="s">
        <v>58</v>
      </c>
      <c r="B21" s="174">
        <f>IF(ISNUMBER(VALUE(SUBSTITUTE(実質収支比率等に係る経年分析!F$49,"▲","-"))),ROUND(VALUE(SUBSTITUTE(実質収支比率等に係る経年分析!F$49,"▲","-")),2),NA())</f>
        <v>0.9</v>
      </c>
      <c r="C21" s="174">
        <f>IF(ISNUMBER(VALUE(SUBSTITUTE(実質収支比率等に係る経年分析!G$49,"▲","-"))),ROUND(VALUE(SUBSTITUTE(実質収支比率等に係る経年分析!G$49,"▲","-")),2),NA())</f>
        <v>-6.68</v>
      </c>
      <c r="D21" s="174">
        <f>IF(ISNUMBER(VALUE(SUBSTITUTE(実質収支比率等に係る経年分析!H$49,"▲","-"))),ROUND(VALUE(SUBSTITUTE(実質収支比率等に係る経年分析!H$49,"▲","-")),2),NA())</f>
        <v>3.11</v>
      </c>
      <c r="E21" s="174">
        <f>IF(ISNUMBER(VALUE(SUBSTITUTE(実質収支比率等に係る経年分析!I$49,"▲","-"))),ROUND(VALUE(SUBSTITUTE(実質収支比率等に係る経年分析!I$49,"▲","-")),2),NA())</f>
        <v>6.54</v>
      </c>
      <c r="F21" s="174">
        <f>IF(ISNUMBER(VALUE(SUBSTITUTE(実質収支比率等に係る経年分析!J$49,"▲","-"))),ROUND(VALUE(SUBSTITUTE(実質収支比率等に係る経年分析!J$49,"▲","-")),2),NA())</f>
        <v>5.0999999999999996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0.05</v>
      </c>
    </row>
    <row r="33" spans="1:16" x14ac:dyDescent="0.15">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0.08</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7.14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3.76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10.25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11.14</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24.2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23.55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21.68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19.66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19.010000000000002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608</v>
      </c>
      <c r="E42" s="176"/>
      <c r="F42" s="176"/>
      <c r="G42" s="176">
        <f>'実質公債費比率（分子）の構造'!L$52</f>
        <v>593</v>
      </c>
      <c r="H42" s="176"/>
      <c r="I42" s="176"/>
      <c r="J42" s="176">
        <f>'実質公債費比率（分子）の構造'!M$52</f>
        <v>620</v>
      </c>
      <c r="K42" s="176"/>
      <c r="L42" s="176"/>
      <c r="M42" s="176">
        <f>'実質公債費比率（分子）の構造'!N$52</f>
        <v>632</v>
      </c>
      <c r="N42" s="176"/>
      <c r="O42" s="176"/>
      <c r="P42" s="176">
        <f>'実質公債費比率（分子）の構造'!O$52</f>
        <v>646</v>
      </c>
    </row>
    <row r="43" spans="1:16" x14ac:dyDescent="0.15">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2</v>
      </c>
      <c r="C44" s="176"/>
      <c r="D44" s="176"/>
      <c r="E44" s="176">
        <f>'実質公債費比率（分子）の構造'!L$50</f>
        <v>2</v>
      </c>
      <c r="F44" s="176"/>
      <c r="G44" s="176"/>
      <c r="H44" s="176">
        <f>'実質公債費比率（分子）の構造'!M$50</f>
        <v>2</v>
      </c>
      <c r="I44" s="176"/>
      <c r="J44" s="176"/>
      <c r="K44" s="176">
        <f>'実質公債費比率（分子）の構造'!N$50</f>
        <v>1</v>
      </c>
      <c r="L44" s="176"/>
      <c r="M44" s="176"/>
      <c r="N44" s="176">
        <f>'実質公債費比率（分子）の構造'!O$50</f>
        <v>2</v>
      </c>
      <c r="O44" s="176"/>
      <c r="P44" s="176"/>
    </row>
    <row r="45" spans="1:16" x14ac:dyDescent="0.15">
      <c r="A45" s="176" t="s">
        <v>67</v>
      </c>
      <c r="B45" s="176">
        <f>'実質公債費比率（分子）の構造'!K$49</f>
        <v>23</v>
      </c>
      <c r="C45" s="176"/>
      <c r="D45" s="176"/>
      <c r="E45" s="176">
        <f>'実質公債費比率（分子）の構造'!L$49</f>
        <v>24</v>
      </c>
      <c r="F45" s="176"/>
      <c r="G45" s="176"/>
      <c r="H45" s="176">
        <f>'実質公債費比率（分子）の構造'!M$49</f>
        <v>24</v>
      </c>
      <c r="I45" s="176"/>
      <c r="J45" s="176"/>
      <c r="K45" s="176">
        <f>'実質公債費比率（分子）の構造'!N$49</f>
        <v>23</v>
      </c>
      <c r="L45" s="176"/>
      <c r="M45" s="176"/>
      <c r="N45" s="176">
        <f>'実質公債費比率（分子）の構造'!O$49</f>
        <v>23</v>
      </c>
      <c r="O45" s="176"/>
      <c r="P45" s="176"/>
    </row>
    <row r="46" spans="1:16" x14ac:dyDescent="0.15">
      <c r="A46" s="176" t="s">
        <v>68</v>
      </c>
      <c r="B46" s="176">
        <f>'実質公債費比率（分子）の構造'!K$48</f>
        <v>168</v>
      </c>
      <c r="C46" s="176"/>
      <c r="D46" s="176"/>
      <c r="E46" s="176">
        <f>'実質公債費比率（分子）の構造'!L$48</f>
        <v>168</v>
      </c>
      <c r="F46" s="176"/>
      <c r="G46" s="176"/>
      <c r="H46" s="176">
        <f>'実質公債費比率（分子）の構造'!M$48</f>
        <v>163</v>
      </c>
      <c r="I46" s="176"/>
      <c r="J46" s="176"/>
      <c r="K46" s="176">
        <f>'実質公債費比率（分子）の構造'!N$48</f>
        <v>161</v>
      </c>
      <c r="L46" s="176"/>
      <c r="M46" s="176"/>
      <c r="N46" s="176">
        <f>'実質公債費比率（分子）の構造'!O$48</f>
        <v>156</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754</v>
      </c>
      <c r="C49" s="176"/>
      <c r="D49" s="176"/>
      <c r="E49" s="176">
        <f>'実質公債費比率（分子）の構造'!L$45</f>
        <v>774</v>
      </c>
      <c r="F49" s="176"/>
      <c r="G49" s="176"/>
      <c r="H49" s="176">
        <f>'実質公債費比率（分子）の構造'!M$45</f>
        <v>817</v>
      </c>
      <c r="I49" s="176"/>
      <c r="J49" s="176"/>
      <c r="K49" s="176">
        <f>'実質公債費比率（分子）の構造'!N$45</f>
        <v>858</v>
      </c>
      <c r="L49" s="176"/>
      <c r="M49" s="176"/>
      <c r="N49" s="176">
        <f>'実質公債費比率（分子）の構造'!O$45</f>
        <v>882</v>
      </c>
      <c r="O49" s="176"/>
      <c r="P49" s="176"/>
    </row>
    <row r="50" spans="1:16" x14ac:dyDescent="0.15">
      <c r="A50" s="176" t="s">
        <v>72</v>
      </c>
      <c r="B50" s="176" t="e">
        <f>NA()</f>
        <v>#N/A</v>
      </c>
      <c r="C50" s="176">
        <f>IF(ISNUMBER('実質公債費比率（分子）の構造'!K$53),'実質公債費比率（分子）の構造'!K$53,NA())</f>
        <v>339</v>
      </c>
      <c r="D50" s="176" t="e">
        <f>NA()</f>
        <v>#N/A</v>
      </c>
      <c r="E50" s="176" t="e">
        <f>NA()</f>
        <v>#N/A</v>
      </c>
      <c r="F50" s="176">
        <f>IF(ISNUMBER('実質公債費比率（分子）の構造'!L$53),'実質公債費比率（分子）の構造'!L$53,NA())</f>
        <v>375</v>
      </c>
      <c r="G50" s="176" t="e">
        <f>NA()</f>
        <v>#N/A</v>
      </c>
      <c r="H50" s="176" t="e">
        <f>NA()</f>
        <v>#N/A</v>
      </c>
      <c r="I50" s="176">
        <f>IF(ISNUMBER('実質公債費比率（分子）の構造'!M$53),'実質公債費比率（分子）の構造'!M$53,NA())</f>
        <v>386</v>
      </c>
      <c r="J50" s="176" t="e">
        <f>NA()</f>
        <v>#N/A</v>
      </c>
      <c r="K50" s="176" t="e">
        <f>NA()</f>
        <v>#N/A</v>
      </c>
      <c r="L50" s="176">
        <f>IF(ISNUMBER('実質公債費比率（分子）の構造'!N$53),'実質公債費比率（分子）の構造'!N$53,NA())</f>
        <v>411</v>
      </c>
      <c r="M50" s="176" t="e">
        <f>NA()</f>
        <v>#N/A</v>
      </c>
      <c r="N50" s="176" t="e">
        <f>NA()</f>
        <v>#N/A</v>
      </c>
      <c r="O50" s="176">
        <f>IF(ISNUMBER('実質公債費比率（分子）の構造'!O$53),'実質公債費比率（分子）の構造'!O$53,NA())</f>
        <v>417</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6327</v>
      </c>
      <c r="E56" s="175"/>
      <c r="F56" s="175"/>
      <c r="G56" s="175">
        <f>'将来負担比率（分子）の構造'!J$52</f>
        <v>6473</v>
      </c>
      <c r="H56" s="175"/>
      <c r="I56" s="175"/>
      <c r="J56" s="175">
        <f>'将来負担比率（分子）の構造'!K$52</f>
        <v>6714</v>
      </c>
      <c r="K56" s="175"/>
      <c r="L56" s="175"/>
      <c r="M56" s="175">
        <f>'将来負担比率（分子）の構造'!L$52</f>
        <v>6633</v>
      </c>
      <c r="N56" s="175"/>
      <c r="O56" s="175"/>
      <c r="P56" s="175">
        <f>'将来負担比率（分子）の構造'!M$52</f>
        <v>6838</v>
      </c>
    </row>
    <row r="57" spans="1:16" x14ac:dyDescent="0.15">
      <c r="A57" s="175" t="s">
        <v>44</v>
      </c>
      <c r="B57" s="175"/>
      <c r="C57" s="175"/>
      <c r="D57" s="175">
        <f>'将来負担比率（分子）の構造'!I$51</f>
        <v>20</v>
      </c>
      <c r="E57" s="175"/>
      <c r="F57" s="175"/>
      <c r="G57" s="175" t="str">
        <f>'将来負担比率（分子）の構造'!J$51</f>
        <v>-</v>
      </c>
      <c r="H57" s="175"/>
      <c r="I57" s="175"/>
      <c r="J57" s="175">
        <f>'将来負担比率（分子）の構造'!K$51</f>
        <v>23</v>
      </c>
      <c r="K57" s="175"/>
      <c r="L57" s="175"/>
      <c r="M57" s="175">
        <f>'将来負担比率（分子）の構造'!L$51</f>
        <v>26</v>
      </c>
      <c r="N57" s="175"/>
      <c r="O57" s="175"/>
      <c r="P57" s="175">
        <f>'将来負担比率（分子）の構造'!M$51</f>
        <v>64</v>
      </c>
    </row>
    <row r="58" spans="1:16" x14ac:dyDescent="0.15">
      <c r="A58" s="175" t="s">
        <v>43</v>
      </c>
      <c r="B58" s="175"/>
      <c r="C58" s="175"/>
      <c r="D58" s="175">
        <f>'将来負担比率（分子）の構造'!I$50</f>
        <v>2297</v>
      </c>
      <c r="E58" s="175"/>
      <c r="F58" s="175"/>
      <c r="G58" s="175">
        <f>'将来負担比率（分子）の構造'!J$50</f>
        <v>2244</v>
      </c>
      <c r="H58" s="175"/>
      <c r="I58" s="175"/>
      <c r="J58" s="175">
        <f>'将来負担比率（分子）の構造'!K$50</f>
        <v>2074</v>
      </c>
      <c r="K58" s="175"/>
      <c r="L58" s="175"/>
      <c r="M58" s="175">
        <f>'将来負担比率（分子）の構造'!L$50</f>
        <v>2496</v>
      </c>
      <c r="N58" s="175"/>
      <c r="O58" s="175"/>
      <c r="P58" s="175">
        <f>'将来負担比率（分子）の構造'!M$50</f>
        <v>2695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816</v>
      </c>
      <c r="C62" s="175"/>
      <c r="D62" s="175"/>
      <c r="E62" s="175">
        <f>'将来負担比率（分子）の構造'!J$45</f>
        <v>775</v>
      </c>
      <c r="F62" s="175"/>
      <c r="G62" s="175"/>
      <c r="H62" s="175">
        <f>'将来負担比率（分子）の構造'!K$45</f>
        <v>734</v>
      </c>
      <c r="I62" s="175"/>
      <c r="J62" s="175"/>
      <c r="K62" s="175">
        <f>'将来負担比率（分子）の構造'!L$45</f>
        <v>695</v>
      </c>
      <c r="L62" s="175"/>
      <c r="M62" s="175"/>
      <c r="N62" s="175">
        <f>'将来負担比率（分子）の構造'!M$45</f>
        <v>507</v>
      </c>
      <c r="O62" s="175"/>
      <c r="P62" s="175"/>
    </row>
    <row r="63" spans="1:16" x14ac:dyDescent="0.15">
      <c r="A63" s="175" t="s">
        <v>36</v>
      </c>
      <c r="B63" s="175">
        <f>'将来負担比率（分子）の構造'!I$44</f>
        <v>176</v>
      </c>
      <c r="C63" s="175"/>
      <c r="D63" s="175"/>
      <c r="E63" s="175">
        <f>'将来負担比率（分子）の構造'!J$44</f>
        <v>160</v>
      </c>
      <c r="F63" s="175"/>
      <c r="G63" s="175"/>
      <c r="H63" s="175">
        <f>'将来負担比率（分子）の構造'!K$44</f>
        <v>136</v>
      </c>
      <c r="I63" s="175"/>
      <c r="J63" s="175"/>
      <c r="K63" s="175">
        <f>'将来負担比率（分子）の構造'!L$44</f>
        <v>336</v>
      </c>
      <c r="L63" s="175"/>
      <c r="M63" s="175"/>
      <c r="N63" s="175">
        <f>'将来負担比率（分子）の構造'!M$44</f>
        <v>317</v>
      </c>
      <c r="O63" s="175"/>
      <c r="P63" s="175"/>
    </row>
    <row r="64" spans="1:16" x14ac:dyDescent="0.15">
      <c r="A64" s="175" t="s">
        <v>35</v>
      </c>
      <c r="B64" s="175">
        <f>'将来負担比率（分子）の構造'!I$43</f>
        <v>2506</v>
      </c>
      <c r="C64" s="175"/>
      <c r="D64" s="175"/>
      <c r="E64" s="175">
        <f>'将来負担比率（分子）の構造'!J$43</f>
        <v>2405</v>
      </c>
      <c r="F64" s="175"/>
      <c r="G64" s="175"/>
      <c r="H64" s="175">
        <f>'将来負担比率（分子）の構造'!K$43</f>
        <v>2245</v>
      </c>
      <c r="I64" s="175"/>
      <c r="J64" s="175"/>
      <c r="K64" s="175">
        <f>'将来負担比率（分子）の構造'!L$43</f>
        <v>2117</v>
      </c>
      <c r="L64" s="175"/>
      <c r="M64" s="175"/>
      <c r="N64" s="175">
        <f>'将来負担比率（分子）の構造'!M$43</f>
        <v>1920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7714</v>
      </c>
      <c r="C66" s="175"/>
      <c r="D66" s="175"/>
      <c r="E66" s="175">
        <f>'将来負担比率（分子）の構造'!J$41</f>
        <v>8024</v>
      </c>
      <c r="F66" s="175"/>
      <c r="G66" s="175"/>
      <c r="H66" s="175">
        <f>'将来負担比率（分子）の構造'!K$41</f>
        <v>8397</v>
      </c>
      <c r="I66" s="175"/>
      <c r="J66" s="175"/>
      <c r="K66" s="175">
        <f>'将来負担比率（分子）の構造'!L$41</f>
        <v>8452</v>
      </c>
      <c r="L66" s="175"/>
      <c r="M66" s="175"/>
      <c r="N66" s="175">
        <f>'将来負担比率（分子）の構造'!M$41</f>
        <v>8886</v>
      </c>
      <c r="O66" s="175"/>
      <c r="P66" s="175"/>
    </row>
    <row r="67" spans="1:16" x14ac:dyDescent="0.15">
      <c r="A67" s="175" t="s">
        <v>76</v>
      </c>
      <c r="B67" s="175" t="e">
        <f>NA()</f>
        <v>#N/A</v>
      </c>
      <c r="C67" s="175">
        <f>IF(ISNUMBER('将来負担比率（分子）の構造'!I$53), IF('将来負担比率（分子）の構造'!I$53 &lt; 0, 0, '将来負担比率（分子）の構造'!I$53), NA())</f>
        <v>2568</v>
      </c>
      <c r="D67" s="175" t="e">
        <f>NA()</f>
        <v>#N/A</v>
      </c>
      <c r="E67" s="175" t="e">
        <f>NA()</f>
        <v>#N/A</v>
      </c>
      <c r="F67" s="175">
        <f>IF(ISNUMBER('将来負担比率（分子）の構造'!J$53), IF('将来負担比率（分子）の構造'!J$53 &lt; 0, 0, '将来負担比率（分子）の構造'!J$53), NA())</f>
        <v>2647</v>
      </c>
      <c r="G67" s="175" t="e">
        <f>NA()</f>
        <v>#N/A</v>
      </c>
      <c r="H67" s="175" t="e">
        <f>NA()</f>
        <v>#N/A</v>
      </c>
      <c r="I67" s="175">
        <f>IF(ISNUMBER('将来負担比率（分子）の構造'!K$53), IF('将来負担比率（分子）の構造'!K$53 &lt; 0, 0, '将来負担比率（分子）の構造'!K$53), NA())</f>
        <v>2701</v>
      </c>
      <c r="J67" s="175" t="e">
        <f>NA()</f>
        <v>#N/A</v>
      </c>
      <c r="K67" s="175" t="e">
        <f>NA()</f>
        <v>#N/A</v>
      </c>
      <c r="L67" s="175">
        <f>IF(ISNUMBER('将来負担比率（分子）の構造'!L$53), IF('将来負担比率（分子）の構造'!L$53 &lt; 0, 0, '将来負担比率（分子）の構造'!L$53), NA())</f>
        <v>2444</v>
      </c>
      <c r="M67" s="175" t="e">
        <f>NA()</f>
        <v>#N/A</v>
      </c>
      <c r="N67" s="175" t="e">
        <f>NA()</f>
        <v>#N/A</v>
      </c>
      <c r="O67" s="175">
        <f>IF(ISNUMBER('将来負担比率（分子）の構造'!M$53), IF('将来負担比率（分子）の構造'!M$53 &lt; 0, 0, '将来負担比率（分子）の構造'!M$53), NA())</f>
        <v>2032</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1309</v>
      </c>
      <c r="C72" s="179">
        <f>基金残高に係る経年分析!G55</f>
        <v>1477</v>
      </c>
      <c r="D72" s="179">
        <f>基金残高に係る経年分析!H55</f>
        <v>1743</v>
      </c>
    </row>
    <row r="73" spans="1:16" x14ac:dyDescent="0.15">
      <c r="A73" s="178" t="s">
        <v>79</v>
      </c>
      <c r="B73" s="179">
        <f>基金残高に係る経年分析!F56</f>
        <v>46</v>
      </c>
      <c r="C73" s="179">
        <f>基金残高に係る経年分析!G56</f>
        <v>46</v>
      </c>
      <c r="D73" s="179">
        <f>基金残高に係る経年分析!H56</f>
        <v>195</v>
      </c>
    </row>
    <row r="74" spans="1:16" x14ac:dyDescent="0.15">
      <c r="A74" s="178" t="s">
        <v>80</v>
      </c>
      <c r="B74" s="179">
        <f>基金残高に係る経年分析!F57</f>
        <v>507</v>
      </c>
      <c r="C74" s="179">
        <f>基金残高に係る経年分析!G57</f>
        <v>774</v>
      </c>
      <c r="D74" s="179">
        <f>基金残高に係る経年分析!H57</f>
        <v>557</v>
      </c>
    </row>
  </sheetData>
  <sheetProtection algorithmName="SHA-512" hashValue="jwAfCxnqeZEHCcPBTdurVf5qUdoXu0QQmlEdabHE1rHo2iFL8oVuN626Nf9PFFs7XMYRwx6mX2QX73xewszbGA==" saltValue="F1Ka6gCXHTKNfOi35I6I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228</v>
      </c>
      <c r="C5" s="677"/>
      <c r="D5" s="677"/>
      <c r="E5" s="677"/>
      <c r="F5" s="677"/>
      <c r="G5" s="677"/>
      <c r="H5" s="677"/>
      <c r="I5" s="677"/>
      <c r="J5" s="677"/>
      <c r="K5" s="677"/>
      <c r="L5" s="677"/>
      <c r="M5" s="677"/>
      <c r="N5" s="677"/>
      <c r="O5" s="677"/>
      <c r="P5" s="677"/>
      <c r="Q5" s="678"/>
      <c r="R5" s="673">
        <v>1419749</v>
      </c>
      <c r="S5" s="674"/>
      <c r="T5" s="674"/>
      <c r="U5" s="674"/>
      <c r="V5" s="674"/>
      <c r="W5" s="674"/>
      <c r="X5" s="674"/>
      <c r="Y5" s="702"/>
      <c r="Z5" s="715">
        <v>16.5</v>
      </c>
      <c r="AA5" s="715"/>
      <c r="AB5" s="715"/>
      <c r="AC5" s="715"/>
      <c r="AD5" s="716">
        <v>1419749</v>
      </c>
      <c r="AE5" s="716"/>
      <c r="AF5" s="716"/>
      <c r="AG5" s="716"/>
      <c r="AH5" s="716"/>
      <c r="AI5" s="716"/>
      <c r="AJ5" s="716"/>
      <c r="AK5" s="716"/>
      <c r="AL5" s="703">
        <v>32.4</v>
      </c>
      <c r="AM5" s="685"/>
      <c r="AN5" s="685"/>
      <c r="AO5" s="704"/>
      <c r="AP5" s="676" t="s">
        <v>229</v>
      </c>
      <c r="AQ5" s="677"/>
      <c r="AR5" s="677"/>
      <c r="AS5" s="677"/>
      <c r="AT5" s="677"/>
      <c r="AU5" s="677"/>
      <c r="AV5" s="677"/>
      <c r="AW5" s="677"/>
      <c r="AX5" s="677"/>
      <c r="AY5" s="677"/>
      <c r="AZ5" s="677"/>
      <c r="BA5" s="677"/>
      <c r="BB5" s="677"/>
      <c r="BC5" s="677"/>
      <c r="BD5" s="677"/>
      <c r="BE5" s="677"/>
      <c r="BF5" s="678"/>
      <c r="BG5" s="621">
        <v>1419749</v>
      </c>
      <c r="BH5" s="622"/>
      <c r="BI5" s="622"/>
      <c r="BJ5" s="622"/>
      <c r="BK5" s="622"/>
      <c r="BL5" s="622"/>
      <c r="BM5" s="622"/>
      <c r="BN5" s="623"/>
      <c r="BO5" s="659">
        <v>100</v>
      </c>
      <c r="BP5" s="659"/>
      <c r="BQ5" s="659"/>
      <c r="BR5" s="659"/>
      <c r="BS5" s="660" t="s">
        <v>136</v>
      </c>
      <c r="BT5" s="660"/>
      <c r="BU5" s="660"/>
      <c r="BV5" s="660"/>
      <c r="BW5" s="660"/>
      <c r="BX5" s="660"/>
      <c r="BY5" s="660"/>
      <c r="BZ5" s="660"/>
      <c r="CA5" s="660"/>
      <c r="CB5" s="695"/>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15">
      <c r="B6" s="618" t="s">
        <v>233</v>
      </c>
      <c r="C6" s="619"/>
      <c r="D6" s="619"/>
      <c r="E6" s="619"/>
      <c r="F6" s="619"/>
      <c r="G6" s="619"/>
      <c r="H6" s="619"/>
      <c r="I6" s="619"/>
      <c r="J6" s="619"/>
      <c r="K6" s="619"/>
      <c r="L6" s="619"/>
      <c r="M6" s="619"/>
      <c r="N6" s="619"/>
      <c r="O6" s="619"/>
      <c r="P6" s="619"/>
      <c r="Q6" s="620"/>
      <c r="R6" s="621">
        <v>116225</v>
      </c>
      <c r="S6" s="622"/>
      <c r="T6" s="622"/>
      <c r="U6" s="622"/>
      <c r="V6" s="622"/>
      <c r="W6" s="622"/>
      <c r="X6" s="622"/>
      <c r="Y6" s="623"/>
      <c r="Z6" s="659">
        <v>1.4</v>
      </c>
      <c r="AA6" s="659"/>
      <c r="AB6" s="659"/>
      <c r="AC6" s="659"/>
      <c r="AD6" s="660">
        <v>116225</v>
      </c>
      <c r="AE6" s="660"/>
      <c r="AF6" s="660"/>
      <c r="AG6" s="660"/>
      <c r="AH6" s="660"/>
      <c r="AI6" s="660"/>
      <c r="AJ6" s="660"/>
      <c r="AK6" s="660"/>
      <c r="AL6" s="624">
        <v>2.7</v>
      </c>
      <c r="AM6" s="625"/>
      <c r="AN6" s="625"/>
      <c r="AO6" s="661"/>
      <c r="AP6" s="618" t="s">
        <v>234</v>
      </c>
      <c r="AQ6" s="619"/>
      <c r="AR6" s="619"/>
      <c r="AS6" s="619"/>
      <c r="AT6" s="619"/>
      <c r="AU6" s="619"/>
      <c r="AV6" s="619"/>
      <c r="AW6" s="619"/>
      <c r="AX6" s="619"/>
      <c r="AY6" s="619"/>
      <c r="AZ6" s="619"/>
      <c r="BA6" s="619"/>
      <c r="BB6" s="619"/>
      <c r="BC6" s="619"/>
      <c r="BD6" s="619"/>
      <c r="BE6" s="619"/>
      <c r="BF6" s="620"/>
      <c r="BG6" s="621">
        <v>1419749</v>
      </c>
      <c r="BH6" s="622"/>
      <c r="BI6" s="622"/>
      <c r="BJ6" s="622"/>
      <c r="BK6" s="622"/>
      <c r="BL6" s="622"/>
      <c r="BM6" s="622"/>
      <c r="BN6" s="623"/>
      <c r="BO6" s="659">
        <v>100</v>
      </c>
      <c r="BP6" s="659"/>
      <c r="BQ6" s="659"/>
      <c r="BR6" s="659"/>
      <c r="BS6" s="660" t="s">
        <v>235</v>
      </c>
      <c r="BT6" s="660"/>
      <c r="BU6" s="660"/>
      <c r="BV6" s="660"/>
      <c r="BW6" s="660"/>
      <c r="BX6" s="660"/>
      <c r="BY6" s="660"/>
      <c r="BZ6" s="660"/>
      <c r="CA6" s="660"/>
      <c r="CB6" s="695"/>
      <c r="CD6" s="676" t="s">
        <v>236</v>
      </c>
      <c r="CE6" s="677"/>
      <c r="CF6" s="677"/>
      <c r="CG6" s="677"/>
      <c r="CH6" s="677"/>
      <c r="CI6" s="677"/>
      <c r="CJ6" s="677"/>
      <c r="CK6" s="677"/>
      <c r="CL6" s="677"/>
      <c r="CM6" s="677"/>
      <c r="CN6" s="677"/>
      <c r="CO6" s="677"/>
      <c r="CP6" s="677"/>
      <c r="CQ6" s="678"/>
      <c r="CR6" s="621">
        <v>73941</v>
      </c>
      <c r="CS6" s="622"/>
      <c r="CT6" s="622"/>
      <c r="CU6" s="622"/>
      <c r="CV6" s="622"/>
      <c r="CW6" s="622"/>
      <c r="CX6" s="622"/>
      <c r="CY6" s="623"/>
      <c r="CZ6" s="703">
        <v>0.9</v>
      </c>
      <c r="DA6" s="685"/>
      <c r="DB6" s="685"/>
      <c r="DC6" s="705"/>
      <c r="DD6" s="627" t="s">
        <v>136</v>
      </c>
      <c r="DE6" s="622"/>
      <c r="DF6" s="622"/>
      <c r="DG6" s="622"/>
      <c r="DH6" s="622"/>
      <c r="DI6" s="622"/>
      <c r="DJ6" s="622"/>
      <c r="DK6" s="622"/>
      <c r="DL6" s="622"/>
      <c r="DM6" s="622"/>
      <c r="DN6" s="622"/>
      <c r="DO6" s="622"/>
      <c r="DP6" s="623"/>
      <c r="DQ6" s="627">
        <v>73941</v>
      </c>
      <c r="DR6" s="622"/>
      <c r="DS6" s="622"/>
      <c r="DT6" s="622"/>
      <c r="DU6" s="622"/>
      <c r="DV6" s="622"/>
      <c r="DW6" s="622"/>
      <c r="DX6" s="622"/>
      <c r="DY6" s="622"/>
      <c r="DZ6" s="622"/>
      <c r="EA6" s="622"/>
      <c r="EB6" s="622"/>
      <c r="EC6" s="658"/>
    </row>
    <row r="7" spans="2:143" ht="11.25" customHeight="1" x14ac:dyDescent="0.15">
      <c r="B7" s="618" t="s">
        <v>237</v>
      </c>
      <c r="C7" s="619"/>
      <c r="D7" s="619"/>
      <c r="E7" s="619"/>
      <c r="F7" s="619"/>
      <c r="G7" s="619"/>
      <c r="H7" s="619"/>
      <c r="I7" s="619"/>
      <c r="J7" s="619"/>
      <c r="K7" s="619"/>
      <c r="L7" s="619"/>
      <c r="M7" s="619"/>
      <c r="N7" s="619"/>
      <c r="O7" s="619"/>
      <c r="P7" s="619"/>
      <c r="Q7" s="620"/>
      <c r="R7" s="621">
        <v>211</v>
      </c>
      <c r="S7" s="622"/>
      <c r="T7" s="622"/>
      <c r="U7" s="622"/>
      <c r="V7" s="622"/>
      <c r="W7" s="622"/>
      <c r="X7" s="622"/>
      <c r="Y7" s="623"/>
      <c r="Z7" s="659">
        <v>0</v>
      </c>
      <c r="AA7" s="659"/>
      <c r="AB7" s="659"/>
      <c r="AC7" s="659"/>
      <c r="AD7" s="660">
        <v>211</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329755</v>
      </c>
      <c r="BH7" s="622"/>
      <c r="BI7" s="622"/>
      <c r="BJ7" s="622"/>
      <c r="BK7" s="622"/>
      <c r="BL7" s="622"/>
      <c r="BM7" s="622"/>
      <c r="BN7" s="623"/>
      <c r="BO7" s="659">
        <v>23.2</v>
      </c>
      <c r="BP7" s="659"/>
      <c r="BQ7" s="659"/>
      <c r="BR7" s="659"/>
      <c r="BS7" s="660" t="s">
        <v>136</v>
      </c>
      <c r="BT7" s="660"/>
      <c r="BU7" s="660"/>
      <c r="BV7" s="660"/>
      <c r="BW7" s="660"/>
      <c r="BX7" s="660"/>
      <c r="BY7" s="660"/>
      <c r="BZ7" s="660"/>
      <c r="CA7" s="660"/>
      <c r="CB7" s="695"/>
      <c r="CD7" s="618" t="s">
        <v>239</v>
      </c>
      <c r="CE7" s="619"/>
      <c r="CF7" s="619"/>
      <c r="CG7" s="619"/>
      <c r="CH7" s="619"/>
      <c r="CI7" s="619"/>
      <c r="CJ7" s="619"/>
      <c r="CK7" s="619"/>
      <c r="CL7" s="619"/>
      <c r="CM7" s="619"/>
      <c r="CN7" s="619"/>
      <c r="CO7" s="619"/>
      <c r="CP7" s="619"/>
      <c r="CQ7" s="620"/>
      <c r="CR7" s="621">
        <v>1278488</v>
      </c>
      <c r="CS7" s="622"/>
      <c r="CT7" s="622"/>
      <c r="CU7" s="622"/>
      <c r="CV7" s="622"/>
      <c r="CW7" s="622"/>
      <c r="CX7" s="622"/>
      <c r="CY7" s="623"/>
      <c r="CZ7" s="659">
        <v>16</v>
      </c>
      <c r="DA7" s="659"/>
      <c r="DB7" s="659"/>
      <c r="DC7" s="659"/>
      <c r="DD7" s="627">
        <v>17357</v>
      </c>
      <c r="DE7" s="622"/>
      <c r="DF7" s="622"/>
      <c r="DG7" s="622"/>
      <c r="DH7" s="622"/>
      <c r="DI7" s="622"/>
      <c r="DJ7" s="622"/>
      <c r="DK7" s="622"/>
      <c r="DL7" s="622"/>
      <c r="DM7" s="622"/>
      <c r="DN7" s="622"/>
      <c r="DO7" s="622"/>
      <c r="DP7" s="623"/>
      <c r="DQ7" s="627">
        <v>1154920</v>
      </c>
      <c r="DR7" s="622"/>
      <c r="DS7" s="622"/>
      <c r="DT7" s="622"/>
      <c r="DU7" s="622"/>
      <c r="DV7" s="622"/>
      <c r="DW7" s="622"/>
      <c r="DX7" s="622"/>
      <c r="DY7" s="622"/>
      <c r="DZ7" s="622"/>
      <c r="EA7" s="622"/>
      <c r="EB7" s="622"/>
      <c r="EC7" s="658"/>
    </row>
    <row r="8" spans="2:143" ht="11.25" customHeight="1" x14ac:dyDescent="0.15">
      <c r="B8" s="618" t="s">
        <v>240</v>
      </c>
      <c r="C8" s="619"/>
      <c r="D8" s="619"/>
      <c r="E8" s="619"/>
      <c r="F8" s="619"/>
      <c r="G8" s="619"/>
      <c r="H8" s="619"/>
      <c r="I8" s="619"/>
      <c r="J8" s="619"/>
      <c r="K8" s="619"/>
      <c r="L8" s="619"/>
      <c r="M8" s="619"/>
      <c r="N8" s="619"/>
      <c r="O8" s="619"/>
      <c r="P8" s="619"/>
      <c r="Q8" s="620"/>
      <c r="R8" s="621">
        <v>1677</v>
      </c>
      <c r="S8" s="622"/>
      <c r="T8" s="622"/>
      <c r="U8" s="622"/>
      <c r="V8" s="622"/>
      <c r="W8" s="622"/>
      <c r="X8" s="622"/>
      <c r="Y8" s="623"/>
      <c r="Z8" s="659">
        <v>0</v>
      </c>
      <c r="AA8" s="659"/>
      <c r="AB8" s="659"/>
      <c r="AC8" s="659"/>
      <c r="AD8" s="660">
        <v>1677</v>
      </c>
      <c r="AE8" s="660"/>
      <c r="AF8" s="660"/>
      <c r="AG8" s="660"/>
      <c r="AH8" s="660"/>
      <c r="AI8" s="660"/>
      <c r="AJ8" s="660"/>
      <c r="AK8" s="660"/>
      <c r="AL8" s="624">
        <v>0</v>
      </c>
      <c r="AM8" s="625"/>
      <c r="AN8" s="625"/>
      <c r="AO8" s="661"/>
      <c r="AP8" s="618" t="s">
        <v>241</v>
      </c>
      <c r="AQ8" s="619"/>
      <c r="AR8" s="619"/>
      <c r="AS8" s="619"/>
      <c r="AT8" s="619"/>
      <c r="AU8" s="619"/>
      <c r="AV8" s="619"/>
      <c r="AW8" s="619"/>
      <c r="AX8" s="619"/>
      <c r="AY8" s="619"/>
      <c r="AZ8" s="619"/>
      <c r="BA8" s="619"/>
      <c r="BB8" s="619"/>
      <c r="BC8" s="619"/>
      <c r="BD8" s="619"/>
      <c r="BE8" s="619"/>
      <c r="BF8" s="620"/>
      <c r="BG8" s="621">
        <v>14156</v>
      </c>
      <c r="BH8" s="622"/>
      <c r="BI8" s="622"/>
      <c r="BJ8" s="622"/>
      <c r="BK8" s="622"/>
      <c r="BL8" s="622"/>
      <c r="BM8" s="622"/>
      <c r="BN8" s="623"/>
      <c r="BO8" s="659">
        <v>1</v>
      </c>
      <c r="BP8" s="659"/>
      <c r="BQ8" s="659"/>
      <c r="BR8" s="659"/>
      <c r="BS8" s="660" t="s">
        <v>136</v>
      </c>
      <c r="BT8" s="660"/>
      <c r="BU8" s="660"/>
      <c r="BV8" s="660"/>
      <c r="BW8" s="660"/>
      <c r="BX8" s="660"/>
      <c r="BY8" s="660"/>
      <c r="BZ8" s="660"/>
      <c r="CA8" s="660"/>
      <c r="CB8" s="695"/>
      <c r="CD8" s="618" t="s">
        <v>242</v>
      </c>
      <c r="CE8" s="619"/>
      <c r="CF8" s="619"/>
      <c r="CG8" s="619"/>
      <c r="CH8" s="619"/>
      <c r="CI8" s="619"/>
      <c r="CJ8" s="619"/>
      <c r="CK8" s="619"/>
      <c r="CL8" s="619"/>
      <c r="CM8" s="619"/>
      <c r="CN8" s="619"/>
      <c r="CO8" s="619"/>
      <c r="CP8" s="619"/>
      <c r="CQ8" s="620"/>
      <c r="CR8" s="621">
        <v>1701310</v>
      </c>
      <c r="CS8" s="622"/>
      <c r="CT8" s="622"/>
      <c r="CU8" s="622"/>
      <c r="CV8" s="622"/>
      <c r="CW8" s="622"/>
      <c r="CX8" s="622"/>
      <c r="CY8" s="623"/>
      <c r="CZ8" s="659">
        <v>21.4</v>
      </c>
      <c r="DA8" s="659"/>
      <c r="DB8" s="659"/>
      <c r="DC8" s="659"/>
      <c r="DD8" s="627">
        <v>11682</v>
      </c>
      <c r="DE8" s="622"/>
      <c r="DF8" s="622"/>
      <c r="DG8" s="622"/>
      <c r="DH8" s="622"/>
      <c r="DI8" s="622"/>
      <c r="DJ8" s="622"/>
      <c r="DK8" s="622"/>
      <c r="DL8" s="622"/>
      <c r="DM8" s="622"/>
      <c r="DN8" s="622"/>
      <c r="DO8" s="622"/>
      <c r="DP8" s="623"/>
      <c r="DQ8" s="627">
        <v>996294</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1275</v>
      </c>
      <c r="S9" s="622"/>
      <c r="T9" s="622"/>
      <c r="U9" s="622"/>
      <c r="V9" s="622"/>
      <c r="W9" s="622"/>
      <c r="X9" s="622"/>
      <c r="Y9" s="623"/>
      <c r="Z9" s="659">
        <v>0</v>
      </c>
      <c r="AA9" s="659"/>
      <c r="AB9" s="659"/>
      <c r="AC9" s="659"/>
      <c r="AD9" s="660">
        <v>1275</v>
      </c>
      <c r="AE9" s="660"/>
      <c r="AF9" s="660"/>
      <c r="AG9" s="660"/>
      <c r="AH9" s="660"/>
      <c r="AI9" s="660"/>
      <c r="AJ9" s="660"/>
      <c r="AK9" s="660"/>
      <c r="AL9" s="624">
        <v>0</v>
      </c>
      <c r="AM9" s="625"/>
      <c r="AN9" s="625"/>
      <c r="AO9" s="661"/>
      <c r="AP9" s="618" t="s">
        <v>244</v>
      </c>
      <c r="AQ9" s="619"/>
      <c r="AR9" s="619"/>
      <c r="AS9" s="619"/>
      <c r="AT9" s="619"/>
      <c r="AU9" s="619"/>
      <c r="AV9" s="619"/>
      <c r="AW9" s="619"/>
      <c r="AX9" s="619"/>
      <c r="AY9" s="619"/>
      <c r="AZ9" s="619"/>
      <c r="BA9" s="619"/>
      <c r="BB9" s="619"/>
      <c r="BC9" s="619"/>
      <c r="BD9" s="619"/>
      <c r="BE9" s="619"/>
      <c r="BF9" s="620"/>
      <c r="BG9" s="621">
        <v>263418</v>
      </c>
      <c r="BH9" s="622"/>
      <c r="BI9" s="622"/>
      <c r="BJ9" s="622"/>
      <c r="BK9" s="622"/>
      <c r="BL9" s="622"/>
      <c r="BM9" s="622"/>
      <c r="BN9" s="623"/>
      <c r="BO9" s="659">
        <v>18.600000000000001</v>
      </c>
      <c r="BP9" s="659"/>
      <c r="BQ9" s="659"/>
      <c r="BR9" s="659"/>
      <c r="BS9" s="660" t="s">
        <v>136</v>
      </c>
      <c r="BT9" s="660"/>
      <c r="BU9" s="660"/>
      <c r="BV9" s="660"/>
      <c r="BW9" s="660"/>
      <c r="BX9" s="660"/>
      <c r="BY9" s="660"/>
      <c r="BZ9" s="660"/>
      <c r="CA9" s="660"/>
      <c r="CB9" s="695"/>
      <c r="CD9" s="618" t="s">
        <v>245</v>
      </c>
      <c r="CE9" s="619"/>
      <c r="CF9" s="619"/>
      <c r="CG9" s="619"/>
      <c r="CH9" s="619"/>
      <c r="CI9" s="619"/>
      <c r="CJ9" s="619"/>
      <c r="CK9" s="619"/>
      <c r="CL9" s="619"/>
      <c r="CM9" s="619"/>
      <c r="CN9" s="619"/>
      <c r="CO9" s="619"/>
      <c r="CP9" s="619"/>
      <c r="CQ9" s="620"/>
      <c r="CR9" s="621">
        <v>481565</v>
      </c>
      <c r="CS9" s="622"/>
      <c r="CT9" s="622"/>
      <c r="CU9" s="622"/>
      <c r="CV9" s="622"/>
      <c r="CW9" s="622"/>
      <c r="CX9" s="622"/>
      <c r="CY9" s="623"/>
      <c r="CZ9" s="659">
        <v>6</v>
      </c>
      <c r="DA9" s="659"/>
      <c r="DB9" s="659"/>
      <c r="DC9" s="659"/>
      <c r="DD9" s="627">
        <v>7632</v>
      </c>
      <c r="DE9" s="622"/>
      <c r="DF9" s="622"/>
      <c r="DG9" s="622"/>
      <c r="DH9" s="622"/>
      <c r="DI9" s="622"/>
      <c r="DJ9" s="622"/>
      <c r="DK9" s="622"/>
      <c r="DL9" s="622"/>
      <c r="DM9" s="622"/>
      <c r="DN9" s="622"/>
      <c r="DO9" s="622"/>
      <c r="DP9" s="623"/>
      <c r="DQ9" s="627">
        <v>393227</v>
      </c>
      <c r="DR9" s="622"/>
      <c r="DS9" s="622"/>
      <c r="DT9" s="622"/>
      <c r="DU9" s="622"/>
      <c r="DV9" s="622"/>
      <c r="DW9" s="622"/>
      <c r="DX9" s="622"/>
      <c r="DY9" s="622"/>
      <c r="DZ9" s="622"/>
      <c r="EA9" s="622"/>
      <c r="EB9" s="622"/>
      <c r="EC9" s="658"/>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136</v>
      </c>
      <c r="S10" s="622"/>
      <c r="T10" s="622"/>
      <c r="U10" s="622"/>
      <c r="V10" s="622"/>
      <c r="W10" s="622"/>
      <c r="X10" s="622"/>
      <c r="Y10" s="623"/>
      <c r="Z10" s="659" t="s">
        <v>136</v>
      </c>
      <c r="AA10" s="659"/>
      <c r="AB10" s="659"/>
      <c r="AC10" s="659"/>
      <c r="AD10" s="660" t="s">
        <v>136</v>
      </c>
      <c r="AE10" s="660"/>
      <c r="AF10" s="660"/>
      <c r="AG10" s="660"/>
      <c r="AH10" s="660"/>
      <c r="AI10" s="660"/>
      <c r="AJ10" s="660"/>
      <c r="AK10" s="660"/>
      <c r="AL10" s="624" t="s">
        <v>136</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18368</v>
      </c>
      <c r="BH10" s="622"/>
      <c r="BI10" s="622"/>
      <c r="BJ10" s="622"/>
      <c r="BK10" s="622"/>
      <c r="BL10" s="622"/>
      <c r="BM10" s="622"/>
      <c r="BN10" s="623"/>
      <c r="BO10" s="659">
        <v>1.3</v>
      </c>
      <c r="BP10" s="659"/>
      <c r="BQ10" s="659"/>
      <c r="BR10" s="659"/>
      <c r="BS10" s="660" t="s">
        <v>136</v>
      </c>
      <c r="BT10" s="660"/>
      <c r="BU10" s="660"/>
      <c r="BV10" s="660"/>
      <c r="BW10" s="660"/>
      <c r="BX10" s="660"/>
      <c r="BY10" s="660"/>
      <c r="BZ10" s="660"/>
      <c r="CA10" s="660"/>
      <c r="CB10" s="695"/>
      <c r="CD10" s="618" t="s">
        <v>248</v>
      </c>
      <c r="CE10" s="619"/>
      <c r="CF10" s="619"/>
      <c r="CG10" s="619"/>
      <c r="CH10" s="619"/>
      <c r="CI10" s="619"/>
      <c r="CJ10" s="619"/>
      <c r="CK10" s="619"/>
      <c r="CL10" s="619"/>
      <c r="CM10" s="619"/>
      <c r="CN10" s="619"/>
      <c r="CO10" s="619"/>
      <c r="CP10" s="619"/>
      <c r="CQ10" s="620"/>
      <c r="CR10" s="621">
        <v>456</v>
      </c>
      <c r="CS10" s="622"/>
      <c r="CT10" s="622"/>
      <c r="CU10" s="622"/>
      <c r="CV10" s="622"/>
      <c r="CW10" s="622"/>
      <c r="CX10" s="622"/>
      <c r="CY10" s="623"/>
      <c r="CZ10" s="659">
        <v>0</v>
      </c>
      <c r="DA10" s="659"/>
      <c r="DB10" s="659"/>
      <c r="DC10" s="659"/>
      <c r="DD10" s="627" t="s">
        <v>179</v>
      </c>
      <c r="DE10" s="622"/>
      <c r="DF10" s="622"/>
      <c r="DG10" s="622"/>
      <c r="DH10" s="622"/>
      <c r="DI10" s="622"/>
      <c r="DJ10" s="622"/>
      <c r="DK10" s="622"/>
      <c r="DL10" s="622"/>
      <c r="DM10" s="622"/>
      <c r="DN10" s="622"/>
      <c r="DO10" s="622"/>
      <c r="DP10" s="623"/>
      <c r="DQ10" s="627">
        <v>456</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206851</v>
      </c>
      <c r="S11" s="622"/>
      <c r="T11" s="622"/>
      <c r="U11" s="622"/>
      <c r="V11" s="622"/>
      <c r="W11" s="622"/>
      <c r="X11" s="622"/>
      <c r="Y11" s="623"/>
      <c r="Z11" s="624">
        <v>2.4</v>
      </c>
      <c r="AA11" s="625"/>
      <c r="AB11" s="625"/>
      <c r="AC11" s="626"/>
      <c r="AD11" s="627">
        <v>206851</v>
      </c>
      <c r="AE11" s="622"/>
      <c r="AF11" s="622"/>
      <c r="AG11" s="622"/>
      <c r="AH11" s="622"/>
      <c r="AI11" s="622"/>
      <c r="AJ11" s="622"/>
      <c r="AK11" s="623"/>
      <c r="AL11" s="624">
        <v>4.7</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33813</v>
      </c>
      <c r="BH11" s="622"/>
      <c r="BI11" s="622"/>
      <c r="BJ11" s="622"/>
      <c r="BK11" s="622"/>
      <c r="BL11" s="622"/>
      <c r="BM11" s="622"/>
      <c r="BN11" s="623"/>
      <c r="BO11" s="659">
        <v>2.4</v>
      </c>
      <c r="BP11" s="659"/>
      <c r="BQ11" s="659"/>
      <c r="BR11" s="659"/>
      <c r="BS11" s="660" t="s">
        <v>235</v>
      </c>
      <c r="BT11" s="660"/>
      <c r="BU11" s="660"/>
      <c r="BV11" s="660"/>
      <c r="BW11" s="660"/>
      <c r="BX11" s="660"/>
      <c r="BY11" s="660"/>
      <c r="BZ11" s="660"/>
      <c r="CA11" s="660"/>
      <c r="CB11" s="695"/>
      <c r="CD11" s="618" t="s">
        <v>251</v>
      </c>
      <c r="CE11" s="619"/>
      <c r="CF11" s="619"/>
      <c r="CG11" s="619"/>
      <c r="CH11" s="619"/>
      <c r="CI11" s="619"/>
      <c r="CJ11" s="619"/>
      <c r="CK11" s="619"/>
      <c r="CL11" s="619"/>
      <c r="CM11" s="619"/>
      <c r="CN11" s="619"/>
      <c r="CO11" s="619"/>
      <c r="CP11" s="619"/>
      <c r="CQ11" s="620"/>
      <c r="CR11" s="621">
        <v>314395</v>
      </c>
      <c r="CS11" s="622"/>
      <c r="CT11" s="622"/>
      <c r="CU11" s="622"/>
      <c r="CV11" s="622"/>
      <c r="CW11" s="622"/>
      <c r="CX11" s="622"/>
      <c r="CY11" s="623"/>
      <c r="CZ11" s="659">
        <v>3.9</v>
      </c>
      <c r="DA11" s="659"/>
      <c r="DB11" s="659"/>
      <c r="DC11" s="659"/>
      <c r="DD11" s="627">
        <v>28732</v>
      </c>
      <c r="DE11" s="622"/>
      <c r="DF11" s="622"/>
      <c r="DG11" s="622"/>
      <c r="DH11" s="622"/>
      <c r="DI11" s="622"/>
      <c r="DJ11" s="622"/>
      <c r="DK11" s="622"/>
      <c r="DL11" s="622"/>
      <c r="DM11" s="622"/>
      <c r="DN11" s="622"/>
      <c r="DO11" s="622"/>
      <c r="DP11" s="623"/>
      <c r="DQ11" s="627">
        <v>245899</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v>15962</v>
      </c>
      <c r="S12" s="622"/>
      <c r="T12" s="622"/>
      <c r="U12" s="622"/>
      <c r="V12" s="622"/>
      <c r="W12" s="622"/>
      <c r="X12" s="622"/>
      <c r="Y12" s="623"/>
      <c r="Z12" s="659">
        <v>0.2</v>
      </c>
      <c r="AA12" s="659"/>
      <c r="AB12" s="659"/>
      <c r="AC12" s="659"/>
      <c r="AD12" s="660">
        <v>15962</v>
      </c>
      <c r="AE12" s="660"/>
      <c r="AF12" s="660"/>
      <c r="AG12" s="660"/>
      <c r="AH12" s="660"/>
      <c r="AI12" s="660"/>
      <c r="AJ12" s="660"/>
      <c r="AK12" s="660"/>
      <c r="AL12" s="624">
        <v>0.4</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977952</v>
      </c>
      <c r="BH12" s="622"/>
      <c r="BI12" s="622"/>
      <c r="BJ12" s="622"/>
      <c r="BK12" s="622"/>
      <c r="BL12" s="622"/>
      <c r="BM12" s="622"/>
      <c r="BN12" s="623"/>
      <c r="BO12" s="659">
        <v>68.900000000000006</v>
      </c>
      <c r="BP12" s="659"/>
      <c r="BQ12" s="659"/>
      <c r="BR12" s="659"/>
      <c r="BS12" s="660" t="s">
        <v>136</v>
      </c>
      <c r="BT12" s="660"/>
      <c r="BU12" s="660"/>
      <c r="BV12" s="660"/>
      <c r="BW12" s="660"/>
      <c r="BX12" s="660"/>
      <c r="BY12" s="660"/>
      <c r="BZ12" s="660"/>
      <c r="CA12" s="660"/>
      <c r="CB12" s="695"/>
      <c r="CD12" s="618" t="s">
        <v>254</v>
      </c>
      <c r="CE12" s="619"/>
      <c r="CF12" s="619"/>
      <c r="CG12" s="619"/>
      <c r="CH12" s="619"/>
      <c r="CI12" s="619"/>
      <c r="CJ12" s="619"/>
      <c r="CK12" s="619"/>
      <c r="CL12" s="619"/>
      <c r="CM12" s="619"/>
      <c r="CN12" s="619"/>
      <c r="CO12" s="619"/>
      <c r="CP12" s="619"/>
      <c r="CQ12" s="620"/>
      <c r="CR12" s="621">
        <v>1523795</v>
      </c>
      <c r="CS12" s="622"/>
      <c r="CT12" s="622"/>
      <c r="CU12" s="622"/>
      <c r="CV12" s="622"/>
      <c r="CW12" s="622"/>
      <c r="CX12" s="622"/>
      <c r="CY12" s="623"/>
      <c r="CZ12" s="659">
        <v>19.100000000000001</v>
      </c>
      <c r="DA12" s="659"/>
      <c r="DB12" s="659"/>
      <c r="DC12" s="659"/>
      <c r="DD12" s="627">
        <v>1394640</v>
      </c>
      <c r="DE12" s="622"/>
      <c r="DF12" s="622"/>
      <c r="DG12" s="622"/>
      <c r="DH12" s="622"/>
      <c r="DI12" s="622"/>
      <c r="DJ12" s="622"/>
      <c r="DK12" s="622"/>
      <c r="DL12" s="622"/>
      <c r="DM12" s="622"/>
      <c r="DN12" s="622"/>
      <c r="DO12" s="622"/>
      <c r="DP12" s="623"/>
      <c r="DQ12" s="627">
        <v>180965</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235</v>
      </c>
      <c r="S13" s="622"/>
      <c r="T13" s="622"/>
      <c r="U13" s="622"/>
      <c r="V13" s="622"/>
      <c r="W13" s="622"/>
      <c r="X13" s="622"/>
      <c r="Y13" s="623"/>
      <c r="Z13" s="659" t="s">
        <v>136</v>
      </c>
      <c r="AA13" s="659"/>
      <c r="AB13" s="659"/>
      <c r="AC13" s="659"/>
      <c r="AD13" s="660" t="s">
        <v>136</v>
      </c>
      <c r="AE13" s="660"/>
      <c r="AF13" s="660"/>
      <c r="AG13" s="660"/>
      <c r="AH13" s="660"/>
      <c r="AI13" s="660"/>
      <c r="AJ13" s="660"/>
      <c r="AK13" s="660"/>
      <c r="AL13" s="624" t="s">
        <v>136</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976552</v>
      </c>
      <c r="BH13" s="622"/>
      <c r="BI13" s="622"/>
      <c r="BJ13" s="622"/>
      <c r="BK13" s="622"/>
      <c r="BL13" s="622"/>
      <c r="BM13" s="622"/>
      <c r="BN13" s="623"/>
      <c r="BO13" s="659">
        <v>68.8</v>
      </c>
      <c r="BP13" s="659"/>
      <c r="BQ13" s="659"/>
      <c r="BR13" s="659"/>
      <c r="BS13" s="660" t="s">
        <v>136</v>
      </c>
      <c r="BT13" s="660"/>
      <c r="BU13" s="660"/>
      <c r="BV13" s="660"/>
      <c r="BW13" s="660"/>
      <c r="BX13" s="660"/>
      <c r="BY13" s="660"/>
      <c r="BZ13" s="660"/>
      <c r="CA13" s="660"/>
      <c r="CB13" s="695"/>
      <c r="CD13" s="618" t="s">
        <v>257</v>
      </c>
      <c r="CE13" s="619"/>
      <c r="CF13" s="619"/>
      <c r="CG13" s="619"/>
      <c r="CH13" s="619"/>
      <c r="CI13" s="619"/>
      <c r="CJ13" s="619"/>
      <c r="CK13" s="619"/>
      <c r="CL13" s="619"/>
      <c r="CM13" s="619"/>
      <c r="CN13" s="619"/>
      <c r="CO13" s="619"/>
      <c r="CP13" s="619"/>
      <c r="CQ13" s="620"/>
      <c r="CR13" s="621">
        <v>772597</v>
      </c>
      <c r="CS13" s="622"/>
      <c r="CT13" s="622"/>
      <c r="CU13" s="622"/>
      <c r="CV13" s="622"/>
      <c r="CW13" s="622"/>
      <c r="CX13" s="622"/>
      <c r="CY13" s="623"/>
      <c r="CZ13" s="659">
        <v>9.6999999999999993</v>
      </c>
      <c r="DA13" s="659"/>
      <c r="DB13" s="659"/>
      <c r="DC13" s="659"/>
      <c r="DD13" s="627">
        <v>494232</v>
      </c>
      <c r="DE13" s="622"/>
      <c r="DF13" s="622"/>
      <c r="DG13" s="622"/>
      <c r="DH13" s="622"/>
      <c r="DI13" s="622"/>
      <c r="DJ13" s="622"/>
      <c r="DK13" s="622"/>
      <c r="DL13" s="622"/>
      <c r="DM13" s="622"/>
      <c r="DN13" s="622"/>
      <c r="DO13" s="622"/>
      <c r="DP13" s="623"/>
      <c r="DQ13" s="627">
        <v>292761</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v>86</v>
      </c>
      <c r="S14" s="622"/>
      <c r="T14" s="622"/>
      <c r="U14" s="622"/>
      <c r="V14" s="622"/>
      <c r="W14" s="622"/>
      <c r="X14" s="622"/>
      <c r="Y14" s="623"/>
      <c r="Z14" s="659">
        <v>0</v>
      </c>
      <c r="AA14" s="659"/>
      <c r="AB14" s="659"/>
      <c r="AC14" s="659"/>
      <c r="AD14" s="660">
        <v>86</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39165</v>
      </c>
      <c r="BH14" s="622"/>
      <c r="BI14" s="622"/>
      <c r="BJ14" s="622"/>
      <c r="BK14" s="622"/>
      <c r="BL14" s="622"/>
      <c r="BM14" s="622"/>
      <c r="BN14" s="623"/>
      <c r="BO14" s="659">
        <v>2.8</v>
      </c>
      <c r="BP14" s="659"/>
      <c r="BQ14" s="659"/>
      <c r="BR14" s="659"/>
      <c r="BS14" s="660" t="s">
        <v>136</v>
      </c>
      <c r="BT14" s="660"/>
      <c r="BU14" s="660"/>
      <c r="BV14" s="660"/>
      <c r="BW14" s="660"/>
      <c r="BX14" s="660"/>
      <c r="BY14" s="660"/>
      <c r="BZ14" s="660"/>
      <c r="CA14" s="660"/>
      <c r="CB14" s="695"/>
      <c r="CD14" s="618" t="s">
        <v>260</v>
      </c>
      <c r="CE14" s="619"/>
      <c r="CF14" s="619"/>
      <c r="CG14" s="619"/>
      <c r="CH14" s="619"/>
      <c r="CI14" s="619"/>
      <c r="CJ14" s="619"/>
      <c r="CK14" s="619"/>
      <c r="CL14" s="619"/>
      <c r="CM14" s="619"/>
      <c r="CN14" s="619"/>
      <c r="CO14" s="619"/>
      <c r="CP14" s="619"/>
      <c r="CQ14" s="620"/>
      <c r="CR14" s="621">
        <v>294879</v>
      </c>
      <c r="CS14" s="622"/>
      <c r="CT14" s="622"/>
      <c r="CU14" s="622"/>
      <c r="CV14" s="622"/>
      <c r="CW14" s="622"/>
      <c r="CX14" s="622"/>
      <c r="CY14" s="623"/>
      <c r="CZ14" s="659">
        <v>3.7</v>
      </c>
      <c r="DA14" s="659"/>
      <c r="DB14" s="659"/>
      <c r="DC14" s="659"/>
      <c r="DD14" s="627">
        <v>13673</v>
      </c>
      <c r="DE14" s="622"/>
      <c r="DF14" s="622"/>
      <c r="DG14" s="622"/>
      <c r="DH14" s="622"/>
      <c r="DI14" s="622"/>
      <c r="DJ14" s="622"/>
      <c r="DK14" s="622"/>
      <c r="DL14" s="622"/>
      <c r="DM14" s="622"/>
      <c r="DN14" s="622"/>
      <c r="DO14" s="622"/>
      <c r="DP14" s="623"/>
      <c r="DQ14" s="627">
        <v>288010</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136</v>
      </c>
      <c r="S15" s="622"/>
      <c r="T15" s="622"/>
      <c r="U15" s="622"/>
      <c r="V15" s="622"/>
      <c r="W15" s="622"/>
      <c r="X15" s="622"/>
      <c r="Y15" s="623"/>
      <c r="Z15" s="659" t="s">
        <v>136</v>
      </c>
      <c r="AA15" s="659"/>
      <c r="AB15" s="659"/>
      <c r="AC15" s="659"/>
      <c r="AD15" s="660" t="s">
        <v>235</v>
      </c>
      <c r="AE15" s="660"/>
      <c r="AF15" s="660"/>
      <c r="AG15" s="660"/>
      <c r="AH15" s="660"/>
      <c r="AI15" s="660"/>
      <c r="AJ15" s="660"/>
      <c r="AK15" s="660"/>
      <c r="AL15" s="624" t="s">
        <v>179</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72877</v>
      </c>
      <c r="BH15" s="622"/>
      <c r="BI15" s="622"/>
      <c r="BJ15" s="622"/>
      <c r="BK15" s="622"/>
      <c r="BL15" s="622"/>
      <c r="BM15" s="622"/>
      <c r="BN15" s="623"/>
      <c r="BO15" s="659">
        <v>5.0999999999999996</v>
      </c>
      <c r="BP15" s="659"/>
      <c r="BQ15" s="659"/>
      <c r="BR15" s="659"/>
      <c r="BS15" s="660" t="s">
        <v>136</v>
      </c>
      <c r="BT15" s="660"/>
      <c r="BU15" s="660"/>
      <c r="BV15" s="660"/>
      <c r="BW15" s="660"/>
      <c r="BX15" s="660"/>
      <c r="BY15" s="660"/>
      <c r="BZ15" s="660"/>
      <c r="CA15" s="660"/>
      <c r="CB15" s="695"/>
      <c r="CD15" s="618" t="s">
        <v>263</v>
      </c>
      <c r="CE15" s="619"/>
      <c r="CF15" s="619"/>
      <c r="CG15" s="619"/>
      <c r="CH15" s="619"/>
      <c r="CI15" s="619"/>
      <c r="CJ15" s="619"/>
      <c r="CK15" s="619"/>
      <c r="CL15" s="619"/>
      <c r="CM15" s="619"/>
      <c r="CN15" s="619"/>
      <c r="CO15" s="619"/>
      <c r="CP15" s="619"/>
      <c r="CQ15" s="620"/>
      <c r="CR15" s="621">
        <v>622763</v>
      </c>
      <c r="CS15" s="622"/>
      <c r="CT15" s="622"/>
      <c r="CU15" s="622"/>
      <c r="CV15" s="622"/>
      <c r="CW15" s="622"/>
      <c r="CX15" s="622"/>
      <c r="CY15" s="623"/>
      <c r="CZ15" s="659">
        <v>7.8</v>
      </c>
      <c r="DA15" s="659"/>
      <c r="DB15" s="659"/>
      <c r="DC15" s="659"/>
      <c r="DD15" s="627">
        <v>82896</v>
      </c>
      <c r="DE15" s="622"/>
      <c r="DF15" s="622"/>
      <c r="DG15" s="622"/>
      <c r="DH15" s="622"/>
      <c r="DI15" s="622"/>
      <c r="DJ15" s="622"/>
      <c r="DK15" s="622"/>
      <c r="DL15" s="622"/>
      <c r="DM15" s="622"/>
      <c r="DN15" s="622"/>
      <c r="DO15" s="622"/>
      <c r="DP15" s="623"/>
      <c r="DQ15" s="627">
        <v>563576</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4959</v>
      </c>
      <c r="S16" s="622"/>
      <c r="T16" s="622"/>
      <c r="U16" s="622"/>
      <c r="V16" s="622"/>
      <c r="W16" s="622"/>
      <c r="X16" s="622"/>
      <c r="Y16" s="623"/>
      <c r="Z16" s="659">
        <v>0.1</v>
      </c>
      <c r="AA16" s="659"/>
      <c r="AB16" s="659"/>
      <c r="AC16" s="659"/>
      <c r="AD16" s="660">
        <v>4959</v>
      </c>
      <c r="AE16" s="660"/>
      <c r="AF16" s="660"/>
      <c r="AG16" s="660"/>
      <c r="AH16" s="660"/>
      <c r="AI16" s="660"/>
      <c r="AJ16" s="660"/>
      <c r="AK16" s="660"/>
      <c r="AL16" s="624">
        <v>0.1</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136</v>
      </c>
      <c r="BH16" s="622"/>
      <c r="BI16" s="622"/>
      <c r="BJ16" s="622"/>
      <c r="BK16" s="622"/>
      <c r="BL16" s="622"/>
      <c r="BM16" s="622"/>
      <c r="BN16" s="623"/>
      <c r="BO16" s="659" t="s">
        <v>136</v>
      </c>
      <c r="BP16" s="659"/>
      <c r="BQ16" s="659"/>
      <c r="BR16" s="659"/>
      <c r="BS16" s="660" t="s">
        <v>136</v>
      </c>
      <c r="BT16" s="660"/>
      <c r="BU16" s="660"/>
      <c r="BV16" s="660"/>
      <c r="BW16" s="660"/>
      <c r="BX16" s="660"/>
      <c r="BY16" s="660"/>
      <c r="BZ16" s="660"/>
      <c r="CA16" s="660"/>
      <c r="CB16" s="695"/>
      <c r="CD16" s="618" t="s">
        <v>266</v>
      </c>
      <c r="CE16" s="619"/>
      <c r="CF16" s="619"/>
      <c r="CG16" s="619"/>
      <c r="CH16" s="619"/>
      <c r="CI16" s="619"/>
      <c r="CJ16" s="619"/>
      <c r="CK16" s="619"/>
      <c r="CL16" s="619"/>
      <c r="CM16" s="619"/>
      <c r="CN16" s="619"/>
      <c r="CO16" s="619"/>
      <c r="CP16" s="619"/>
      <c r="CQ16" s="620"/>
      <c r="CR16" s="621">
        <v>21123</v>
      </c>
      <c r="CS16" s="622"/>
      <c r="CT16" s="622"/>
      <c r="CU16" s="622"/>
      <c r="CV16" s="622"/>
      <c r="CW16" s="622"/>
      <c r="CX16" s="622"/>
      <c r="CY16" s="623"/>
      <c r="CZ16" s="659">
        <v>0.3</v>
      </c>
      <c r="DA16" s="659"/>
      <c r="DB16" s="659"/>
      <c r="DC16" s="659"/>
      <c r="DD16" s="627" t="s">
        <v>235</v>
      </c>
      <c r="DE16" s="622"/>
      <c r="DF16" s="622"/>
      <c r="DG16" s="622"/>
      <c r="DH16" s="622"/>
      <c r="DI16" s="622"/>
      <c r="DJ16" s="622"/>
      <c r="DK16" s="622"/>
      <c r="DL16" s="622"/>
      <c r="DM16" s="622"/>
      <c r="DN16" s="622"/>
      <c r="DO16" s="622"/>
      <c r="DP16" s="623"/>
      <c r="DQ16" s="627">
        <v>21123</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12590</v>
      </c>
      <c r="S17" s="622"/>
      <c r="T17" s="622"/>
      <c r="U17" s="622"/>
      <c r="V17" s="622"/>
      <c r="W17" s="622"/>
      <c r="X17" s="622"/>
      <c r="Y17" s="623"/>
      <c r="Z17" s="659">
        <v>0.1</v>
      </c>
      <c r="AA17" s="659"/>
      <c r="AB17" s="659"/>
      <c r="AC17" s="659"/>
      <c r="AD17" s="660">
        <v>12590</v>
      </c>
      <c r="AE17" s="660"/>
      <c r="AF17" s="660"/>
      <c r="AG17" s="660"/>
      <c r="AH17" s="660"/>
      <c r="AI17" s="660"/>
      <c r="AJ17" s="660"/>
      <c r="AK17" s="660"/>
      <c r="AL17" s="624">
        <v>0.3</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235</v>
      </c>
      <c r="BH17" s="622"/>
      <c r="BI17" s="622"/>
      <c r="BJ17" s="622"/>
      <c r="BK17" s="622"/>
      <c r="BL17" s="622"/>
      <c r="BM17" s="622"/>
      <c r="BN17" s="623"/>
      <c r="BO17" s="659" t="s">
        <v>235</v>
      </c>
      <c r="BP17" s="659"/>
      <c r="BQ17" s="659"/>
      <c r="BR17" s="659"/>
      <c r="BS17" s="660" t="s">
        <v>136</v>
      </c>
      <c r="BT17" s="660"/>
      <c r="BU17" s="660"/>
      <c r="BV17" s="660"/>
      <c r="BW17" s="660"/>
      <c r="BX17" s="660"/>
      <c r="BY17" s="660"/>
      <c r="BZ17" s="660"/>
      <c r="CA17" s="660"/>
      <c r="CB17" s="695"/>
      <c r="CD17" s="618" t="s">
        <v>269</v>
      </c>
      <c r="CE17" s="619"/>
      <c r="CF17" s="619"/>
      <c r="CG17" s="619"/>
      <c r="CH17" s="619"/>
      <c r="CI17" s="619"/>
      <c r="CJ17" s="619"/>
      <c r="CK17" s="619"/>
      <c r="CL17" s="619"/>
      <c r="CM17" s="619"/>
      <c r="CN17" s="619"/>
      <c r="CO17" s="619"/>
      <c r="CP17" s="619"/>
      <c r="CQ17" s="620"/>
      <c r="CR17" s="621">
        <v>882193</v>
      </c>
      <c r="CS17" s="622"/>
      <c r="CT17" s="622"/>
      <c r="CU17" s="622"/>
      <c r="CV17" s="622"/>
      <c r="CW17" s="622"/>
      <c r="CX17" s="622"/>
      <c r="CY17" s="623"/>
      <c r="CZ17" s="659">
        <v>11.1</v>
      </c>
      <c r="DA17" s="659"/>
      <c r="DB17" s="659"/>
      <c r="DC17" s="659"/>
      <c r="DD17" s="627" t="s">
        <v>179</v>
      </c>
      <c r="DE17" s="622"/>
      <c r="DF17" s="622"/>
      <c r="DG17" s="622"/>
      <c r="DH17" s="622"/>
      <c r="DI17" s="622"/>
      <c r="DJ17" s="622"/>
      <c r="DK17" s="622"/>
      <c r="DL17" s="622"/>
      <c r="DM17" s="622"/>
      <c r="DN17" s="622"/>
      <c r="DO17" s="622"/>
      <c r="DP17" s="623"/>
      <c r="DQ17" s="627">
        <v>875928</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1993</v>
      </c>
      <c r="S18" s="622"/>
      <c r="T18" s="622"/>
      <c r="U18" s="622"/>
      <c r="V18" s="622"/>
      <c r="W18" s="622"/>
      <c r="X18" s="622"/>
      <c r="Y18" s="623"/>
      <c r="Z18" s="659">
        <v>0</v>
      </c>
      <c r="AA18" s="659"/>
      <c r="AB18" s="659"/>
      <c r="AC18" s="659"/>
      <c r="AD18" s="660">
        <v>1993</v>
      </c>
      <c r="AE18" s="660"/>
      <c r="AF18" s="660"/>
      <c r="AG18" s="660"/>
      <c r="AH18" s="660"/>
      <c r="AI18" s="660"/>
      <c r="AJ18" s="660"/>
      <c r="AK18" s="660"/>
      <c r="AL18" s="624">
        <v>0</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179</v>
      </c>
      <c r="BH18" s="622"/>
      <c r="BI18" s="622"/>
      <c r="BJ18" s="622"/>
      <c r="BK18" s="622"/>
      <c r="BL18" s="622"/>
      <c r="BM18" s="622"/>
      <c r="BN18" s="623"/>
      <c r="BO18" s="659" t="s">
        <v>136</v>
      </c>
      <c r="BP18" s="659"/>
      <c r="BQ18" s="659"/>
      <c r="BR18" s="659"/>
      <c r="BS18" s="660" t="s">
        <v>136</v>
      </c>
      <c r="BT18" s="660"/>
      <c r="BU18" s="660"/>
      <c r="BV18" s="660"/>
      <c r="BW18" s="660"/>
      <c r="BX18" s="660"/>
      <c r="BY18" s="660"/>
      <c r="BZ18" s="660"/>
      <c r="CA18" s="660"/>
      <c r="CB18" s="695"/>
      <c r="CD18" s="618" t="s">
        <v>272</v>
      </c>
      <c r="CE18" s="619"/>
      <c r="CF18" s="619"/>
      <c r="CG18" s="619"/>
      <c r="CH18" s="619"/>
      <c r="CI18" s="619"/>
      <c r="CJ18" s="619"/>
      <c r="CK18" s="619"/>
      <c r="CL18" s="619"/>
      <c r="CM18" s="619"/>
      <c r="CN18" s="619"/>
      <c r="CO18" s="619"/>
      <c r="CP18" s="619"/>
      <c r="CQ18" s="620"/>
      <c r="CR18" s="621" t="s">
        <v>136</v>
      </c>
      <c r="CS18" s="622"/>
      <c r="CT18" s="622"/>
      <c r="CU18" s="622"/>
      <c r="CV18" s="622"/>
      <c r="CW18" s="622"/>
      <c r="CX18" s="622"/>
      <c r="CY18" s="623"/>
      <c r="CZ18" s="659" t="s">
        <v>136</v>
      </c>
      <c r="DA18" s="659"/>
      <c r="DB18" s="659"/>
      <c r="DC18" s="659"/>
      <c r="DD18" s="627" t="s">
        <v>136</v>
      </c>
      <c r="DE18" s="622"/>
      <c r="DF18" s="622"/>
      <c r="DG18" s="622"/>
      <c r="DH18" s="622"/>
      <c r="DI18" s="622"/>
      <c r="DJ18" s="622"/>
      <c r="DK18" s="622"/>
      <c r="DL18" s="622"/>
      <c r="DM18" s="622"/>
      <c r="DN18" s="622"/>
      <c r="DO18" s="622"/>
      <c r="DP18" s="623"/>
      <c r="DQ18" s="627" t="s">
        <v>235</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1993</v>
      </c>
      <c r="S19" s="622"/>
      <c r="T19" s="622"/>
      <c r="U19" s="622"/>
      <c r="V19" s="622"/>
      <c r="W19" s="622"/>
      <c r="X19" s="622"/>
      <c r="Y19" s="623"/>
      <c r="Z19" s="659">
        <v>0</v>
      </c>
      <c r="AA19" s="659"/>
      <c r="AB19" s="659"/>
      <c r="AC19" s="659"/>
      <c r="AD19" s="660">
        <v>1993</v>
      </c>
      <c r="AE19" s="660"/>
      <c r="AF19" s="660"/>
      <c r="AG19" s="660"/>
      <c r="AH19" s="660"/>
      <c r="AI19" s="660"/>
      <c r="AJ19" s="660"/>
      <c r="AK19" s="660"/>
      <c r="AL19" s="624">
        <v>0</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t="s">
        <v>179</v>
      </c>
      <c r="BH19" s="622"/>
      <c r="BI19" s="622"/>
      <c r="BJ19" s="622"/>
      <c r="BK19" s="622"/>
      <c r="BL19" s="622"/>
      <c r="BM19" s="622"/>
      <c r="BN19" s="623"/>
      <c r="BO19" s="659" t="s">
        <v>179</v>
      </c>
      <c r="BP19" s="659"/>
      <c r="BQ19" s="659"/>
      <c r="BR19" s="659"/>
      <c r="BS19" s="660" t="s">
        <v>136</v>
      </c>
      <c r="BT19" s="660"/>
      <c r="BU19" s="660"/>
      <c r="BV19" s="660"/>
      <c r="BW19" s="660"/>
      <c r="BX19" s="660"/>
      <c r="BY19" s="660"/>
      <c r="BZ19" s="660"/>
      <c r="CA19" s="660"/>
      <c r="CB19" s="695"/>
      <c r="CD19" s="618" t="s">
        <v>275</v>
      </c>
      <c r="CE19" s="619"/>
      <c r="CF19" s="619"/>
      <c r="CG19" s="619"/>
      <c r="CH19" s="619"/>
      <c r="CI19" s="619"/>
      <c r="CJ19" s="619"/>
      <c r="CK19" s="619"/>
      <c r="CL19" s="619"/>
      <c r="CM19" s="619"/>
      <c r="CN19" s="619"/>
      <c r="CO19" s="619"/>
      <c r="CP19" s="619"/>
      <c r="CQ19" s="620"/>
      <c r="CR19" s="621" t="s">
        <v>136</v>
      </c>
      <c r="CS19" s="622"/>
      <c r="CT19" s="622"/>
      <c r="CU19" s="622"/>
      <c r="CV19" s="622"/>
      <c r="CW19" s="622"/>
      <c r="CX19" s="622"/>
      <c r="CY19" s="623"/>
      <c r="CZ19" s="659" t="s">
        <v>136</v>
      </c>
      <c r="DA19" s="659"/>
      <c r="DB19" s="659"/>
      <c r="DC19" s="659"/>
      <c r="DD19" s="627" t="s">
        <v>179</v>
      </c>
      <c r="DE19" s="622"/>
      <c r="DF19" s="622"/>
      <c r="DG19" s="622"/>
      <c r="DH19" s="622"/>
      <c r="DI19" s="622"/>
      <c r="DJ19" s="622"/>
      <c r="DK19" s="622"/>
      <c r="DL19" s="622"/>
      <c r="DM19" s="622"/>
      <c r="DN19" s="622"/>
      <c r="DO19" s="622"/>
      <c r="DP19" s="623"/>
      <c r="DQ19" s="627" t="s">
        <v>136</v>
      </c>
      <c r="DR19" s="622"/>
      <c r="DS19" s="622"/>
      <c r="DT19" s="622"/>
      <c r="DU19" s="622"/>
      <c r="DV19" s="622"/>
      <c r="DW19" s="622"/>
      <c r="DX19" s="622"/>
      <c r="DY19" s="622"/>
      <c r="DZ19" s="622"/>
      <c r="EA19" s="622"/>
      <c r="EB19" s="622"/>
      <c r="EC19" s="658"/>
    </row>
    <row r="20" spans="2:133" ht="11.25" customHeight="1" x14ac:dyDescent="0.15">
      <c r="B20" s="696" t="s">
        <v>276</v>
      </c>
      <c r="C20" s="697"/>
      <c r="D20" s="697"/>
      <c r="E20" s="697"/>
      <c r="F20" s="697"/>
      <c r="G20" s="697"/>
      <c r="H20" s="697"/>
      <c r="I20" s="697"/>
      <c r="J20" s="697"/>
      <c r="K20" s="697"/>
      <c r="L20" s="697"/>
      <c r="M20" s="697"/>
      <c r="N20" s="697"/>
      <c r="O20" s="697"/>
      <c r="P20" s="697"/>
      <c r="Q20" s="698"/>
      <c r="R20" s="621" t="s">
        <v>136</v>
      </c>
      <c r="S20" s="622"/>
      <c r="T20" s="622"/>
      <c r="U20" s="622"/>
      <c r="V20" s="622"/>
      <c r="W20" s="622"/>
      <c r="X20" s="622"/>
      <c r="Y20" s="623"/>
      <c r="Z20" s="659" t="s">
        <v>179</v>
      </c>
      <c r="AA20" s="659"/>
      <c r="AB20" s="659"/>
      <c r="AC20" s="659"/>
      <c r="AD20" s="660" t="s">
        <v>136</v>
      </c>
      <c r="AE20" s="660"/>
      <c r="AF20" s="660"/>
      <c r="AG20" s="660"/>
      <c r="AH20" s="660"/>
      <c r="AI20" s="660"/>
      <c r="AJ20" s="660"/>
      <c r="AK20" s="660"/>
      <c r="AL20" s="624" t="s">
        <v>136</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t="s">
        <v>136</v>
      </c>
      <c r="BH20" s="622"/>
      <c r="BI20" s="622"/>
      <c r="BJ20" s="622"/>
      <c r="BK20" s="622"/>
      <c r="BL20" s="622"/>
      <c r="BM20" s="622"/>
      <c r="BN20" s="623"/>
      <c r="BO20" s="659" t="s">
        <v>136</v>
      </c>
      <c r="BP20" s="659"/>
      <c r="BQ20" s="659"/>
      <c r="BR20" s="659"/>
      <c r="BS20" s="660" t="s">
        <v>235</v>
      </c>
      <c r="BT20" s="660"/>
      <c r="BU20" s="660"/>
      <c r="BV20" s="660"/>
      <c r="BW20" s="660"/>
      <c r="BX20" s="660"/>
      <c r="BY20" s="660"/>
      <c r="BZ20" s="660"/>
      <c r="CA20" s="660"/>
      <c r="CB20" s="695"/>
      <c r="CD20" s="618" t="s">
        <v>278</v>
      </c>
      <c r="CE20" s="619"/>
      <c r="CF20" s="619"/>
      <c r="CG20" s="619"/>
      <c r="CH20" s="619"/>
      <c r="CI20" s="619"/>
      <c r="CJ20" s="619"/>
      <c r="CK20" s="619"/>
      <c r="CL20" s="619"/>
      <c r="CM20" s="619"/>
      <c r="CN20" s="619"/>
      <c r="CO20" s="619"/>
      <c r="CP20" s="619"/>
      <c r="CQ20" s="620"/>
      <c r="CR20" s="621">
        <v>7967505</v>
      </c>
      <c r="CS20" s="622"/>
      <c r="CT20" s="622"/>
      <c r="CU20" s="622"/>
      <c r="CV20" s="622"/>
      <c r="CW20" s="622"/>
      <c r="CX20" s="622"/>
      <c r="CY20" s="623"/>
      <c r="CZ20" s="659">
        <v>100</v>
      </c>
      <c r="DA20" s="659"/>
      <c r="DB20" s="659"/>
      <c r="DC20" s="659"/>
      <c r="DD20" s="627">
        <v>2050844</v>
      </c>
      <c r="DE20" s="622"/>
      <c r="DF20" s="622"/>
      <c r="DG20" s="622"/>
      <c r="DH20" s="622"/>
      <c r="DI20" s="622"/>
      <c r="DJ20" s="622"/>
      <c r="DK20" s="622"/>
      <c r="DL20" s="622"/>
      <c r="DM20" s="622"/>
      <c r="DN20" s="622"/>
      <c r="DO20" s="622"/>
      <c r="DP20" s="623"/>
      <c r="DQ20" s="627">
        <v>5087100</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2816083</v>
      </c>
      <c r="S21" s="622"/>
      <c r="T21" s="622"/>
      <c r="U21" s="622"/>
      <c r="V21" s="622"/>
      <c r="W21" s="622"/>
      <c r="X21" s="622"/>
      <c r="Y21" s="623"/>
      <c r="Z21" s="659">
        <v>32.700000000000003</v>
      </c>
      <c r="AA21" s="659"/>
      <c r="AB21" s="659"/>
      <c r="AC21" s="659"/>
      <c r="AD21" s="660">
        <v>2588253</v>
      </c>
      <c r="AE21" s="660"/>
      <c r="AF21" s="660"/>
      <c r="AG21" s="660"/>
      <c r="AH21" s="660"/>
      <c r="AI21" s="660"/>
      <c r="AJ21" s="660"/>
      <c r="AK21" s="660"/>
      <c r="AL21" s="624">
        <v>59.1</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t="s">
        <v>136</v>
      </c>
      <c r="BH21" s="622"/>
      <c r="BI21" s="622"/>
      <c r="BJ21" s="622"/>
      <c r="BK21" s="622"/>
      <c r="BL21" s="622"/>
      <c r="BM21" s="622"/>
      <c r="BN21" s="623"/>
      <c r="BO21" s="659" t="s">
        <v>179</v>
      </c>
      <c r="BP21" s="659"/>
      <c r="BQ21" s="659"/>
      <c r="BR21" s="659"/>
      <c r="BS21" s="660" t="s">
        <v>136</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2588253</v>
      </c>
      <c r="S22" s="622"/>
      <c r="T22" s="622"/>
      <c r="U22" s="622"/>
      <c r="V22" s="622"/>
      <c r="W22" s="622"/>
      <c r="X22" s="622"/>
      <c r="Y22" s="623"/>
      <c r="Z22" s="659">
        <v>30.1</v>
      </c>
      <c r="AA22" s="659"/>
      <c r="AB22" s="659"/>
      <c r="AC22" s="659"/>
      <c r="AD22" s="660">
        <v>2588253</v>
      </c>
      <c r="AE22" s="660"/>
      <c r="AF22" s="660"/>
      <c r="AG22" s="660"/>
      <c r="AH22" s="660"/>
      <c r="AI22" s="660"/>
      <c r="AJ22" s="660"/>
      <c r="AK22" s="660"/>
      <c r="AL22" s="624">
        <v>59.1</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179</v>
      </c>
      <c r="BH22" s="622"/>
      <c r="BI22" s="622"/>
      <c r="BJ22" s="622"/>
      <c r="BK22" s="622"/>
      <c r="BL22" s="622"/>
      <c r="BM22" s="622"/>
      <c r="BN22" s="623"/>
      <c r="BO22" s="659" t="s">
        <v>136</v>
      </c>
      <c r="BP22" s="659"/>
      <c r="BQ22" s="659"/>
      <c r="BR22" s="659"/>
      <c r="BS22" s="660" t="s">
        <v>235</v>
      </c>
      <c r="BT22" s="660"/>
      <c r="BU22" s="660"/>
      <c r="BV22" s="660"/>
      <c r="BW22" s="660"/>
      <c r="BX22" s="660"/>
      <c r="BY22" s="660"/>
      <c r="BZ22" s="660"/>
      <c r="CA22" s="660"/>
      <c r="CB22" s="695"/>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284</v>
      </c>
      <c r="C23" s="619"/>
      <c r="D23" s="619"/>
      <c r="E23" s="619"/>
      <c r="F23" s="619"/>
      <c r="G23" s="619"/>
      <c r="H23" s="619"/>
      <c r="I23" s="619"/>
      <c r="J23" s="619"/>
      <c r="K23" s="619"/>
      <c r="L23" s="619"/>
      <c r="M23" s="619"/>
      <c r="N23" s="619"/>
      <c r="O23" s="619"/>
      <c r="P23" s="619"/>
      <c r="Q23" s="620"/>
      <c r="R23" s="621">
        <v>227750</v>
      </c>
      <c r="S23" s="622"/>
      <c r="T23" s="622"/>
      <c r="U23" s="622"/>
      <c r="V23" s="622"/>
      <c r="W23" s="622"/>
      <c r="X23" s="622"/>
      <c r="Y23" s="623"/>
      <c r="Z23" s="659">
        <v>2.6</v>
      </c>
      <c r="AA23" s="659"/>
      <c r="AB23" s="659"/>
      <c r="AC23" s="659"/>
      <c r="AD23" s="660" t="s">
        <v>136</v>
      </c>
      <c r="AE23" s="660"/>
      <c r="AF23" s="660"/>
      <c r="AG23" s="660"/>
      <c r="AH23" s="660"/>
      <c r="AI23" s="660"/>
      <c r="AJ23" s="660"/>
      <c r="AK23" s="660"/>
      <c r="AL23" s="624" t="s">
        <v>136</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t="s">
        <v>179</v>
      </c>
      <c r="BH23" s="622"/>
      <c r="BI23" s="622"/>
      <c r="BJ23" s="622"/>
      <c r="BK23" s="622"/>
      <c r="BL23" s="622"/>
      <c r="BM23" s="622"/>
      <c r="BN23" s="623"/>
      <c r="BO23" s="659" t="s">
        <v>179</v>
      </c>
      <c r="BP23" s="659"/>
      <c r="BQ23" s="659"/>
      <c r="BR23" s="659"/>
      <c r="BS23" s="660" t="s">
        <v>179</v>
      </c>
      <c r="BT23" s="660"/>
      <c r="BU23" s="660"/>
      <c r="BV23" s="660"/>
      <c r="BW23" s="660"/>
      <c r="BX23" s="660"/>
      <c r="BY23" s="660"/>
      <c r="BZ23" s="660"/>
      <c r="CA23" s="660"/>
      <c r="CB23" s="695"/>
      <c r="CD23" s="679" t="s">
        <v>224</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11" t="s">
        <v>289</v>
      </c>
      <c r="DM23" s="712"/>
      <c r="DN23" s="712"/>
      <c r="DO23" s="712"/>
      <c r="DP23" s="712"/>
      <c r="DQ23" s="712"/>
      <c r="DR23" s="712"/>
      <c r="DS23" s="712"/>
      <c r="DT23" s="712"/>
      <c r="DU23" s="712"/>
      <c r="DV23" s="713"/>
      <c r="DW23" s="679" t="s">
        <v>290</v>
      </c>
      <c r="DX23" s="680"/>
      <c r="DY23" s="680"/>
      <c r="DZ23" s="680"/>
      <c r="EA23" s="680"/>
      <c r="EB23" s="680"/>
      <c r="EC23" s="681"/>
    </row>
    <row r="24" spans="2:133" ht="11.25" customHeight="1" x14ac:dyDescent="0.15">
      <c r="B24" s="618" t="s">
        <v>291</v>
      </c>
      <c r="C24" s="619"/>
      <c r="D24" s="619"/>
      <c r="E24" s="619"/>
      <c r="F24" s="619"/>
      <c r="G24" s="619"/>
      <c r="H24" s="619"/>
      <c r="I24" s="619"/>
      <c r="J24" s="619"/>
      <c r="K24" s="619"/>
      <c r="L24" s="619"/>
      <c r="M24" s="619"/>
      <c r="N24" s="619"/>
      <c r="O24" s="619"/>
      <c r="P24" s="619"/>
      <c r="Q24" s="620"/>
      <c r="R24" s="621">
        <v>80</v>
      </c>
      <c r="S24" s="622"/>
      <c r="T24" s="622"/>
      <c r="U24" s="622"/>
      <c r="V24" s="622"/>
      <c r="W24" s="622"/>
      <c r="X24" s="622"/>
      <c r="Y24" s="623"/>
      <c r="Z24" s="659">
        <v>0</v>
      </c>
      <c r="AA24" s="659"/>
      <c r="AB24" s="659"/>
      <c r="AC24" s="659"/>
      <c r="AD24" s="660" t="s">
        <v>136</v>
      </c>
      <c r="AE24" s="660"/>
      <c r="AF24" s="660"/>
      <c r="AG24" s="660"/>
      <c r="AH24" s="660"/>
      <c r="AI24" s="660"/>
      <c r="AJ24" s="660"/>
      <c r="AK24" s="660"/>
      <c r="AL24" s="624" t="s">
        <v>136</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136</v>
      </c>
      <c r="BH24" s="622"/>
      <c r="BI24" s="622"/>
      <c r="BJ24" s="622"/>
      <c r="BK24" s="622"/>
      <c r="BL24" s="622"/>
      <c r="BM24" s="622"/>
      <c r="BN24" s="623"/>
      <c r="BO24" s="659" t="s">
        <v>136</v>
      </c>
      <c r="BP24" s="659"/>
      <c r="BQ24" s="659"/>
      <c r="BR24" s="659"/>
      <c r="BS24" s="660" t="s">
        <v>235</v>
      </c>
      <c r="BT24" s="660"/>
      <c r="BU24" s="660"/>
      <c r="BV24" s="660"/>
      <c r="BW24" s="660"/>
      <c r="BX24" s="660"/>
      <c r="BY24" s="660"/>
      <c r="BZ24" s="660"/>
      <c r="CA24" s="660"/>
      <c r="CB24" s="695"/>
      <c r="CD24" s="676" t="s">
        <v>293</v>
      </c>
      <c r="CE24" s="677"/>
      <c r="CF24" s="677"/>
      <c r="CG24" s="677"/>
      <c r="CH24" s="677"/>
      <c r="CI24" s="677"/>
      <c r="CJ24" s="677"/>
      <c r="CK24" s="677"/>
      <c r="CL24" s="677"/>
      <c r="CM24" s="677"/>
      <c r="CN24" s="677"/>
      <c r="CO24" s="677"/>
      <c r="CP24" s="677"/>
      <c r="CQ24" s="678"/>
      <c r="CR24" s="673">
        <v>2806495</v>
      </c>
      <c r="CS24" s="674"/>
      <c r="CT24" s="674"/>
      <c r="CU24" s="674"/>
      <c r="CV24" s="674"/>
      <c r="CW24" s="674"/>
      <c r="CX24" s="674"/>
      <c r="CY24" s="702"/>
      <c r="CZ24" s="703">
        <v>35.200000000000003</v>
      </c>
      <c r="DA24" s="685"/>
      <c r="DB24" s="685"/>
      <c r="DC24" s="705"/>
      <c r="DD24" s="701">
        <v>2133954</v>
      </c>
      <c r="DE24" s="674"/>
      <c r="DF24" s="674"/>
      <c r="DG24" s="674"/>
      <c r="DH24" s="674"/>
      <c r="DI24" s="674"/>
      <c r="DJ24" s="674"/>
      <c r="DK24" s="702"/>
      <c r="DL24" s="701">
        <v>2058779</v>
      </c>
      <c r="DM24" s="674"/>
      <c r="DN24" s="674"/>
      <c r="DO24" s="674"/>
      <c r="DP24" s="674"/>
      <c r="DQ24" s="674"/>
      <c r="DR24" s="674"/>
      <c r="DS24" s="674"/>
      <c r="DT24" s="674"/>
      <c r="DU24" s="674"/>
      <c r="DV24" s="702"/>
      <c r="DW24" s="703">
        <v>46.6</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4597661</v>
      </c>
      <c r="S25" s="622"/>
      <c r="T25" s="622"/>
      <c r="U25" s="622"/>
      <c r="V25" s="622"/>
      <c r="W25" s="622"/>
      <c r="X25" s="622"/>
      <c r="Y25" s="623"/>
      <c r="Z25" s="659">
        <v>53.4</v>
      </c>
      <c r="AA25" s="659"/>
      <c r="AB25" s="659"/>
      <c r="AC25" s="659"/>
      <c r="AD25" s="660">
        <v>4369831</v>
      </c>
      <c r="AE25" s="660"/>
      <c r="AF25" s="660"/>
      <c r="AG25" s="660"/>
      <c r="AH25" s="660"/>
      <c r="AI25" s="660"/>
      <c r="AJ25" s="660"/>
      <c r="AK25" s="660"/>
      <c r="AL25" s="624">
        <v>99.8</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235</v>
      </c>
      <c r="BH25" s="622"/>
      <c r="BI25" s="622"/>
      <c r="BJ25" s="622"/>
      <c r="BK25" s="622"/>
      <c r="BL25" s="622"/>
      <c r="BM25" s="622"/>
      <c r="BN25" s="623"/>
      <c r="BO25" s="659" t="s">
        <v>235</v>
      </c>
      <c r="BP25" s="659"/>
      <c r="BQ25" s="659"/>
      <c r="BR25" s="659"/>
      <c r="BS25" s="660" t="s">
        <v>136</v>
      </c>
      <c r="BT25" s="660"/>
      <c r="BU25" s="660"/>
      <c r="BV25" s="660"/>
      <c r="BW25" s="660"/>
      <c r="BX25" s="660"/>
      <c r="BY25" s="660"/>
      <c r="BZ25" s="660"/>
      <c r="CA25" s="660"/>
      <c r="CB25" s="695"/>
      <c r="CD25" s="618" t="s">
        <v>296</v>
      </c>
      <c r="CE25" s="619"/>
      <c r="CF25" s="619"/>
      <c r="CG25" s="619"/>
      <c r="CH25" s="619"/>
      <c r="CI25" s="619"/>
      <c r="CJ25" s="619"/>
      <c r="CK25" s="619"/>
      <c r="CL25" s="619"/>
      <c r="CM25" s="619"/>
      <c r="CN25" s="619"/>
      <c r="CO25" s="619"/>
      <c r="CP25" s="619"/>
      <c r="CQ25" s="620"/>
      <c r="CR25" s="621">
        <v>1141916</v>
      </c>
      <c r="CS25" s="634"/>
      <c r="CT25" s="634"/>
      <c r="CU25" s="634"/>
      <c r="CV25" s="634"/>
      <c r="CW25" s="634"/>
      <c r="CX25" s="634"/>
      <c r="CY25" s="635"/>
      <c r="CZ25" s="624">
        <v>14.3</v>
      </c>
      <c r="DA25" s="636"/>
      <c r="DB25" s="636"/>
      <c r="DC25" s="637"/>
      <c r="DD25" s="627">
        <v>1025576</v>
      </c>
      <c r="DE25" s="634"/>
      <c r="DF25" s="634"/>
      <c r="DG25" s="634"/>
      <c r="DH25" s="634"/>
      <c r="DI25" s="634"/>
      <c r="DJ25" s="634"/>
      <c r="DK25" s="635"/>
      <c r="DL25" s="627">
        <v>985673</v>
      </c>
      <c r="DM25" s="634"/>
      <c r="DN25" s="634"/>
      <c r="DO25" s="634"/>
      <c r="DP25" s="634"/>
      <c r="DQ25" s="634"/>
      <c r="DR25" s="634"/>
      <c r="DS25" s="634"/>
      <c r="DT25" s="634"/>
      <c r="DU25" s="634"/>
      <c r="DV25" s="635"/>
      <c r="DW25" s="624">
        <v>22.3</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v>754</v>
      </c>
      <c r="S26" s="622"/>
      <c r="T26" s="622"/>
      <c r="U26" s="622"/>
      <c r="V26" s="622"/>
      <c r="W26" s="622"/>
      <c r="X26" s="622"/>
      <c r="Y26" s="623"/>
      <c r="Z26" s="659">
        <v>0</v>
      </c>
      <c r="AA26" s="659"/>
      <c r="AB26" s="659"/>
      <c r="AC26" s="659"/>
      <c r="AD26" s="660">
        <v>754</v>
      </c>
      <c r="AE26" s="660"/>
      <c r="AF26" s="660"/>
      <c r="AG26" s="660"/>
      <c r="AH26" s="660"/>
      <c r="AI26" s="660"/>
      <c r="AJ26" s="660"/>
      <c r="AK26" s="660"/>
      <c r="AL26" s="624">
        <v>0</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136</v>
      </c>
      <c r="BH26" s="622"/>
      <c r="BI26" s="622"/>
      <c r="BJ26" s="622"/>
      <c r="BK26" s="622"/>
      <c r="BL26" s="622"/>
      <c r="BM26" s="622"/>
      <c r="BN26" s="623"/>
      <c r="BO26" s="659" t="s">
        <v>235</v>
      </c>
      <c r="BP26" s="659"/>
      <c r="BQ26" s="659"/>
      <c r="BR26" s="659"/>
      <c r="BS26" s="660" t="s">
        <v>136</v>
      </c>
      <c r="BT26" s="660"/>
      <c r="BU26" s="660"/>
      <c r="BV26" s="660"/>
      <c r="BW26" s="660"/>
      <c r="BX26" s="660"/>
      <c r="BY26" s="660"/>
      <c r="BZ26" s="660"/>
      <c r="CA26" s="660"/>
      <c r="CB26" s="695"/>
      <c r="CD26" s="618" t="s">
        <v>299</v>
      </c>
      <c r="CE26" s="619"/>
      <c r="CF26" s="619"/>
      <c r="CG26" s="619"/>
      <c r="CH26" s="619"/>
      <c r="CI26" s="619"/>
      <c r="CJ26" s="619"/>
      <c r="CK26" s="619"/>
      <c r="CL26" s="619"/>
      <c r="CM26" s="619"/>
      <c r="CN26" s="619"/>
      <c r="CO26" s="619"/>
      <c r="CP26" s="619"/>
      <c r="CQ26" s="620"/>
      <c r="CR26" s="621">
        <v>620724</v>
      </c>
      <c r="CS26" s="622"/>
      <c r="CT26" s="622"/>
      <c r="CU26" s="622"/>
      <c r="CV26" s="622"/>
      <c r="CW26" s="622"/>
      <c r="CX26" s="622"/>
      <c r="CY26" s="623"/>
      <c r="CZ26" s="624">
        <v>7.8</v>
      </c>
      <c r="DA26" s="636"/>
      <c r="DB26" s="636"/>
      <c r="DC26" s="637"/>
      <c r="DD26" s="627">
        <v>559289</v>
      </c>
      <c r="DE26" s="622"/>
      <c r="DF26" s="622"/>
      <c r="DG26" s="622"/>
      <c r="DH26" s="622"/>
      <c r="DI26" s="622"/>
      <c r="DJ26" s="622"/>
      <c r="DK26" s="623"/>
      <c r="DL26" s="627" t="s">
        <v>235</v>
      </c>
      <c r="DM26" s="622"/>
      <c r="DN26" s="622"/>
      <c r="DO26" s="622"/>
      <c r="DP26" s="622"/>
      <c r="DQ26" s="622"/>
      <c r="DR26" s="622"/>
      <c r="DS26" s="622"/>
      <c r="DT26" s="622"/>
      <c r="DU26" s="622"/>
      <c r="DV26" s="623"/>
      <c r="DW26" s="624" t="s">
        <v>179</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8850</v>
      </c>
      <c r="S27" s="622"/>
      <c r="T27" s="622"/>
      <c r="U27" s="622"/>
      <c r="V27" s="622"/>
      <c r="W27" s="622"/>
      <c r="X27" s="622"/>
      <c r="Y27" s="623"/>
      <c r="Z27" s="659">
        <v>0.1</v>
      </c>
      <c r="AA27" s="659"/>
      <c r="AB27" s="659"/>
      <c r="AC27" s="659"/>
      <c r="AD27" s="660" t="s">
        <v>179</v>
      </c>
      <c r="AE27" s="660"/>
      <c r="AF27" s="660"/>
      <c r="AG27" s="660"/>
      <c r="AH27" s="660"/>
      <c r="AI27" s="660"/>
      <c r="AJ27" s="660"/>
      <c r="AK27" s="660"/>
      <c r="AL27" s="624" t="s">
        <v>136</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1419749</v>
      </c>
      <c r="BH27" s="622"/>
      <c r="BI27" s="622"/>
      <c r="BJ27" s="622"/>
      <c r="BK27" s="622"/>
      <c r="BL27" s="622"/>
      <c r="BM27" s="622"/>
      <c r="BN27" s="623"/>
      <c r="BO27" s="659">
        <v>100</v>
      </c>
      <c r="BP27" s="659"/>
      <c r="BQ27" s="659"/>
      <c r="BR27" s="659"/>
      <c r="BS27" s="660" t="s">
        <v>136</v>
      </c>
      <c r="BT27" s="660"/>
      <c r="BU27" s="660"/>
      <c r="BV27" s="660"/>
      <c r="BW27" s="660"/>
      <c r="BX27" s="660"/>
      <c r="BY27" s="660"/>
      <c r="BZ27" s="660"/>
      <c r="CA27" s="660"/>
      <c r="CB27" s="695"/>
      <c r="CD27" s="618" t="s">
        <v>302</v>
      </c>
      <c r="CE27" s="619"/>
      <c r="CF27" s="619"/>
      <c r="CG27" s="619"/>
      <c r="CH27" s="619"/>
      <c r="CI27" s="619"/>
      <c r="CJ27" s="619"/>
      <c r="CK27" s="619"/>
      <c r="CL27" s="619"/>
      <c r="CM27" s="619"/>
      <c r="CN27" s="619"/>
      <c r="CO27" s="619"/>
      <c r="CP27" s="619"/>
      <c r="CQ27" s="620"/>
      <c r="CR27" s="621">
        <v>782386</v>
      </c>
      <c r="CS27" s="634"/>
      <c r="CT27" s="634"/>
      <c r="CU27" s="634"/>
      <c r="CV27" s="634"/>
      <c r="CW27" s="634"/>
      <c r="CX27" s="634"/>
      <c r="CY27" s="635"/>
      <c r="CZ27" s="624">
        <v>9.8000000000000007</v>
      </c>
      <c r="DA27" s="636"/>
      <c r="DB27" s="636"/>
      <c r="DC27" s="637"/>
      <c r="DD27" s="627">
        <v>232450</v>
      </c>
      <c r="DE27" s="634"/>
      <c r="DF27" s="634"/>
      <c r="DG27" s="634"/>
      <c r="DH27" s="634"/>
      <c r="DI27" s="634"/>
      <c r="DJ27" s="634"/>
      <c r="DK27" s="635"/>
      <c r="DL27" s="627">
        <v>197178</v>
      </c>
      <c r="DM27" s="634"/>
      <c r="DN27" s="634"/>
      <c r="DO27" s="634"/>
      <c r="DP27" s="634"/>
      <c r="DQ27" s="634"/>
      <c r="DR27" s="634"/>
      <c r="DS27" s="634"/>
      <c r="DT27" s="634"/>
      <c r="DU27" s="634"/>
      <c r="DV27" s="635"/>
      <c r="DW27" s="624">
        <v>4.5</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49788</v>
      </c>
      <c r="S28" s="622"/>
      <c r="T28" s="622"/>
      <c r="U28" s="622"/>
      <c r="V28" s="622"/>
      <c r="W28" s="622"/>
      <c r="X28" s="622"/>
      <c r="Y28" s="623"/>
      <c r="Z28" s="659">
        <v>0.6</v>
      </c>
      <c r="AA28" s="659"/>
      <c r="AB28" s="659"/>
      <c r="AC28" s="659"/>
      <c r="AD28" s="660">
        <v>3530</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882193</v>
      </c>
      <c r="CS28" s="622"/>
      <c r="CT28" s="622"/>
      <c r="CU28" s="622"/>
      <c r="CV28" s="622"/>
      <c r="CW28" s="622"/>
      <c r="CX28" s="622"/>
      <c r="CY28" s="623"/>
      <c r="CZ28" s="624">
        <v>11.1</v>
      </c>
      <c r="DA28" s="636"/>
      <c r="DB28" s="636"/>
      <c r="DC28" s="637"/>
      <c r="DD28" s="627">
        <v>875928</v>
      </c>
      <c r="DE28" s="622"/>
      <c r="DF28" s="622"/>
      <c r="DG28" s="622"/>
      <c r="DH28" s="622"/>
      <c r="DI28" s="622"/>
      <c r="DJ28" s="622"/>
      <c r="DK28" s="623"/>
      <c r="DL28" s="627">
        <v>875928</v>
      </c>
      <c r="DM28" s="622"/>
      <c r="DN28" s="622"/>
      <c r="DO28" s="622"/>
      <c r="DP28" s="622"/>
      <c r="DQ28" s="622"/>
      <c r="DR28" s="622"/>
      <c r="DS28" s="622"/>
      <c r="DT28" s="622"/>
      <c r="DU28" s="622"/>
      <c r="DV28" s="623"/>
      <c r="DW28" s="624">
        <v>19.8</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5345</v>
      </c>
      <c r="S29" s="622"/>
      <c r="T29" s="622"/>
      <c r="U29" s="622"/>
      <c r="V29" s="622"/>
      <c r="W29" s="622"/>
      <c r="X29" s="622"/>
      <c r="Y29" s="623"/>
      <c r="Z29" s="659">
        <v>0.1</v>
      </c>
      <c r="AA29" s="659"/>
      <c r="AB29" s="659"/>
      <c r="AC29" s="659"/>
      <c r="AD29" s="660" t="s">
        <v>179</v>
      </c>
      <c r="AE29" s="660"/>
      <c r="AF29" s="660"/>
      <c r="AG29" s="660"/>
      <c r="AH29" s="660"/>
      <c r="AI29" s="660"/>
      <c r="AJ29" s="660"/>
      <c r="AK29" s="660"/>
      <c r="AL29" s="624" t="s">
        <v>136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306</v>
      </c>
      <c r="CE29" s="641"/>
      <c r="CF29" s="618" t="s">
        <v>71</v>
      </c>
      <c r="CG29" s="619"/>
      <c r="CH29" s="619"/>
      <c r="CI29" s="619"/>
      <c r="CJ29" s="619"/>
      <c r="CK29" s="619"/>
      <c r="CL29" s="619"/>
      <c r="CM29" s="619"/>
      <c r="CN29" s="619"/>
      <c r="CO29" s="619"/>
      <c r="CP29" s="619"/>
      <c r="CQ29" s="620"/>
      <c r="CR29" s="621">
        <v>882193</v>
      </c>
      <c r="CS29" s="634"/>
      <c r="CT29" s="634"/>
      <c r="CU29" s="634"/>
      <c r="CV29" s="634"/>
      <c r="CW29" s="634"/>
      <c r="CX29" s="634"/>
      <c r="CY29" s="635"/>
      <c r="CZ29" s="624">
        <v>11.1</v>
      </c>
      <c r="DA29" s="636"/>
      <c r="DB29" s="636"/>
      <c r="DC29" s="637"/>
      <c r="DD29" s="627">
        <v>875928</v>
      </c>
      <c r="DE29" s="634"/>
      <c r="DF29" s="634"/>
      <c r="DG29" s="634"/>
      <c r="DH29" s="634"/>
      <c r="DI29" s="634"/>
      <c r="DJ29" s="634"/>
      <c r="DK29" s="635"/>
      <c r="DL29" s="627">
        <v>875928</v>
      </c>
      <c r="DM29" s="634"/>
      <c r="DN29" s="634"/>
      <c r="DO29" s="634"/>
      <c r="DP29" s="634"/>
      <c r="DQ29" s="634"/>
      <c r="DR29" s="634"/>
      <c r="DS29" s="634"/>
      <c r="DT29" s="634"/>
      <c r="DU29" s="634"/>
      <c r="DV29" s="635"/>
      <c r="DW29" s="624">
        <v>19.8</v>
      </c>
      <c r="DX29" s="636"/>
      <c r="DY29" s="636"/>
      <c r="DZ29" s="636"/>
      <c r="EA29" s="636"/>
      <c r="EB29" s="636"/>
      <c r="EC29" s="648"/>
    </row>
    <row r="30" spans="2:133" ht="11.25" customHeight="1" x14ac:dyDescent="0.15">
      <c r="B30" s="618" t="s">
        <v>307</v>
      </c>
      <c r="C30" s="619"/>
      <c r="D30" s="619"/>
      <c r="E30" s="619"/>
      <c r="F30" s="619"/>
      <c r="G30" s="619"/>
      <c r="H30" s="619"/>
      <c r="I30" s="619"/>
      <c r="J30" s="619"/>
      <c r="K30" s="619"/>
      <c r="L30" s="619"/>
      <c r="M30" s="619"/>
      <c r="N30" s="619"/>
      <c r="O30" s="619"/>
      <c r="P30" s="619"/>
      <c r="Q30" s="620"/>
      <c r="R30" s="621">
        <v>1209691</v>
      </c>
      <c r="S30" s="622"/>
      <c r="T30" s="622"/>
      <c r="U30" s="622"/>
      <c r="V30" s="622"/>
      <c r="W30" s="622"/>
      <c r="X30" s="622"/>
      <c r="Y30" s="623"/>
      <c r="Z30" s="659">
        <v>14.1</v>
      </c>
      <c r="AA30" s="659"/>
      <c r="AB30" s="659"/>
      <c r="AC30" s="659"/>
      <c r="AD30" s="660" t="s">
        <v>136</v>
      </c>
      <c r="AE30" s="660"/>
      <c r="AF30" s="660"/>
      <c r="AG30" s="660"/>
      <c r="AH30" s="660"/>
      <c r="AI30" s="660"/>
      <c r="AJ30" s="660"/>
      <c r="AK30" s="660"/>
      <c r="AL30" s="624" t="s">
        <v>136</v>
      </c>
      <c r="AM30" s="625"/>
      <c r="AN30" s="625"/>
      <c r="AO30" s="661"/>
      <c r="AP30" s="679" t="s">
        <v>224</v>
      </c>
      <c r="AQ30" s="680"/>
      <c r="AR30" s="680"/>
      <c r="AS30" s="680"/>
      <c r="AT30" s="680"/>
      <c r="AU30" s="680"/>
      <c r="AV30" s="680"/>
      <c r="AW30" s="680"/>
      <c r="AX30" s="680"/>
      <c r="AY30" s="680"/>
      <c r="AZ30" s="680"/>
      <c r="BA30" s="680"/>
      <c r="BB30" s="680"/>
      <c r="BC30" s="680"/>
      <c r="BD30" s="680"/>
      <c r="BE30" s="680"/>
      <c r="BF30" s="681"/>
      <c r="BG30" s="679" t="s">
        <v>308</v>
      </c>
      <c r="BH30" s="693"/>
      <c r="BI30" s="693"/>
      <c r="BJ30" s="693"/>
      <c r="BK30" s="693"/>
      <c r="BL30" s="693"/>
      <c r="BM30" s="693"/>
      <c r="BN30" s="693"/>
      <c r="BO30" s="693"/>
      <c r="BP30" s="693"/>
      <c r="BQ30" s="694"/>
      <c r="BR30" s="679" t="s">
        <v>309</v>
      </c>
      <c r="BS30" s="693"/>
      <c r="BT30" s="693"/>
      <c r="BU30" s="693"/>
      <c r="BV30" s="693"/>
      <c r="BW30" s="693"/>
      <c r="BX30" s="693"/>
      <c r="BY30" s="693"/>
      <c r="BZ30" s="693"/>
      <c r="CA30" s="693"/>
      <c r="CB30" s="694"/>
      <c r="CD30" s="642"/>
      <c r="CE30" s="643"/>
      <c r="CF30" s="618" t="s">
        <v>310</v>
      </c>
      <c r="CG30" s="619"/>
      <c r="CH30" s="619"/>
      <c r="CI30" s="619"/>
      <c r="CJ30" s="619"/>
      <c r="CK30" s="619"/>
      <c r="CL30" s="619"/>
      <c r="CM30" s="619"/>
      <c r="CN30" s="619"/>
      <c r="CO30" s="619"/>
      <c r="CP30" s="619"/>
      <c r="CQ30" s="620"/>
      <c r="CR30" s="621">
        <v>862618</v>
      </c>
      <c r="CS30" s="622"/>
      <c r="CT30" s="622"/>
      <c r="CU30" s="622"/>
      <c r="CV30" s="622"/>
      <c r="CW30" s="622"/>
      <c r="CX30" s="622"/>
      <c r="CY30" s="623"/>
      <c r="CZ30" s="624">
        <v>10.8</v>
      </c>
      <c r="DA30" s="636"/>
      <c r="DB30" s="636"/>
      <c r="DC30" s="637"/>
      <c r="DD30" s="627">
        <v>856353</v>
      </c>
      <c r="DE30" s="622"/>
      <c r="DF30" s="622"/>
      <c r="DG30" s="622"/>
      <c r="DH30" s="622"/>
      <c r="DI30" s="622"/>
      <c r="DJ30" s="622"/>
      <c r="DK30" s="623"/>
      <c r="DL30" s="627">
        <v>856353</v>
      </c>
      <c r="DM30" s="622"/>
      <c r="DN30" s="622"/>
      <c r="DO30" s="622"/>
      <c r="DP30" s="622"/>
      <c r="DQ30" s="622"/>
      <c r="DR30" s="622"/>
      <c r="DS30" s="622"/>
      <c r="DT30" s="622"/>
      <c r="DU30" s="622"/>
      <c r="DV30" s="623"/>
      <c r="DW30" s="624">
        <v>19.399999999999999</v>
      </c>
      <c r="DX30" s="636"/>
      <c r="DY30" s="636"/>
      <c r="DZ30" s="636"/>
      <c r="EA30" s="636"/>
      <c r="EB30" s="636"/>
      <c r="EC30" s="648"/>
    </row>
    <row r="31" spans="2:133" ht="11.25" customHeight="1" x14ac:dyDescent="0.15">
      <c r="B31" s="696" t="s">
        <v>311</v>
      </c>
      <c r="C31" s="697"/>
      <c r="D31" s="697"/>
      <c r="E31" s="697"/>
      <c r="F31" s="697"/>
      <c r="G31" s="697"/>
      <c r="H31" s="697"/>
      <c r="I31" s="697"/>
      <c r="J31" s="697"/>
      <c r="K31" s="697"/>
      <c r="L31" s="697"/>
      <c r="M31" s="697"/>
      <c r="N31" s="697"/>
      <c r="O31" s="697"/>
      <c r="P31" s="697"/>
      <c r="Q31" s="698"/>
      <c r="R31" s="621" t="s">
        <v>235</v>
      </c>
      <c r="S31" s="622"/>
      <c r="T31" s="622"/>
      <c r="U31" s="622"/>
      <c r="V31" s="622"/>
      <c r="W31" s="622"/>
      <c r="X31" s="622"/>
      <c r="Y31" s="623"/>
      <c r="Z31" s="659" t="s">
        <v>136</v>
      </c>
      <c r="AA31" s="659"/>
      <c r="AB31" s="659"/>
      <c r="AC31" s="659"/>
      <c r="AD31" s="660" t="s">
        <v>179</v>
      </c>
      <c r="AE31" s="660"/>
      <c r="AF31" s="660"/>
      <c r="AG31" s="660"/>
      <c r="AH31" s="660"/>
      <c r="AI31" s="660"/>
      <c r="AJ31" s="660"/>
      <c r="AK31" s="660"/>
      <c r="AL31" s="624" t="s">
        <v>136</v>
      </c>
      <c r="AM31" s="625"/>
      <c r="AN31" s="625"/>
      <c r="AO31" s="661"/>
      <c r="AP31" s="687" t="s">
        <v>312</v>
      </c>
      <c r="AQ31" s="688"/>
      <c r="AR31" s="688"/>
      <c r="AS31" s="688"/>
      <c r="AT31" s="689" t="s">
        <v>313</v>
      </c>
      <c r="AU31" s="218"/>
      <c r="AV31" s="218"/>
      <c r="AW31" s="218"/>
      <c r="AX31" s="676" t="s">
        <v>188</v>
      </c>
      <c r="AY31" s="677"/>
      <c r="AZ31" s="677"/>
      <c r="BA31" s="677"/>
      <c r="BB31" s="677"/>
      <c r="BC31" s="677"/>
      <c r="BD31" s="677"/>
      <c r="BE31" s="677"/>
      <c r="BF31" s="678"/>
      <c r="BG31" s="683">
        <v>99.2</v>
      </c>
      <c r="BH31" s="684"/>
      <c r="BI31" s="684"/>
      <c r="BJ31" s="684"/>
      <c r="BK31" s="684"/>
      <c r="BL31" s="684"/>
      <c r="BM31" s="685">
        <v>94.1</v>
      </c>
      <c r="BN31" s="684"/>
      <c r="BO31" s="684"/>
      <c r="BP31" s="684"/>
      <c r="BQ31" s="686"/>
      <c r="BR31" s="683">
        <v>99.1</v>
      </c>
      <c r="BS31" s="684"/>
      <c r="BT31" s="684"/>
      <c r="BU31" s="684"/>
      <c r="BV31" s="684"/>
      <c r="BW31" s="684"/>
      <c r="BX31" s="685">
        <v>93.7</v>
      </c>
      <c r="BY31" s="684"/>
      <c r="BZ31" s="684"/>
      <c r="CA31" s="684"/>
      <c r="CB31" s="686"/>
      <c r="CD31" s="642"/>
      <c r="CE31" s="643"/>
      <c r="CF31" s="618" t="s">
        <v>314</v>
      </c>
      <c r="CG31" s="619"/>
      <c r="CH31" s="619"/>
      <c r="CI31" s="619"/>
      <c r="CJ31" s="619"/>
      <c r="CK31" s="619"/>
      <c r="CL31" s="619"/>
      <c r="CM31" s="619"/>
      <c r="CN31" s="619"/>
      <c r="CO31" s="619"/>
      <c r="CP31" s="619"/>
      <c r="CQ31" s="620"/>
      <c r="CR31" s="621">
        <v>19575</v>
      </c>
      <c r="CS31" s="634"/>
      <c r="CT31" s="634"/>
      <c r="CU31" s="634"/>
      <c r="CV31" s="634"/>
      <c r="CW31" s="634"/>
      <c r="CX31" s="634"/>
      <c r="CY31" s="635"/>
      <c r="CZ31" s="624">
        <v>0.2</v>
      </c>
      <c r="DA31" s="636"/>
      <c r="DB31" s="636"/>
      <c r="DC31" s="637"/>
      <c r="DD31" s="627">
        <v>19575</v>
      </c>
      <c r="DE31" s="634"/>
      <c r="DF31" s="634"/>
      <c r="DG31" s="634"/>
      <c r="DH31" s="634"/>
      <c r="DI31" s="634"/>
      <c r="DJ31" s="634"/>
      <c r="DK31" s="635"/>
      <c r="DL31" s="627">
        <v>19575</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315</v>
      </c>
      <c r="C32" s="619"/>
      <c r="D32" s="619"/>
      <c r="E32" s="619"/>
      <c r="F32" s="619"/>
      <c r="G32" s="619"/>
      <c r="H32" s="619"/>
      <c r="I32" s="619"/>
      <c r="J32" s="619"/>
      <c r="K32" s="619"/>
      <c r="L32" s="619"/>
      <c r="M32" s="619"/>
      <c r="N32" s="619"/>
      <c r="O32" s="619"/>
      <c r="P32" s="619"/>
      <c r="Q32" s="620"/>
      <c r="R32" s="621">
        <v>337747</v>
      </c>
      <c r="S32" s="622"/>
      <c r="T32" s="622"/>
      <c r="U32" s="622"/>
      <c r="V32" s="622"/>
      <c r="W32" s="622"/>
      <c r="X32" s="622"/>
      <c r="Y32" s="623"/>
      <c r="Z32" s="659">
        <v>3.9</v>
      </c>
      <c r="AA32" s="659"/>
      <c r="AB32" s="659"/>
      <c r="AC32" s="659"/>
      <c r="AD32" s="660" t="s">
        <v>179</v>
      </c>
      <c r="AE32" s="660"/>
      <c r="AF32" s="660"/>
      <c r="AG32" s="660"/>
      <c r="AH32" s="660"/>
      <c r="AI32" s="660"/>
      <c r="AJ32" s="660"/>
      <c r="AK32" s="660"/>
      <c r="AL32" s="624" t="s">
        <v>179</v>
      </c>
      <c r="AM32" s="625"/>
      <c r="AN32" s="625"/>
      <c r="AO32" s="661"/>
      <c r="AP32" s="662"/>
      <c r="AQ32" s="663"/>
      <c r="AR32" s="663"/>
      <c r="AS32" s="663"/>
      <c r="AT32" s="690"/>
      <c r="AU32" s="214" t="s">
        <v>316</v>
      </c>
      <c r="AX32" s="618" t="s">
        <v>317</v>
      </c>
      <c r="AY32" s="619"/>
      <c r="AZ32" s="619"/>
      <c r="BA32" s="619"/>
      <c r="BB32" s="619"/>
      <c r="BC32" s="619"/>
      <c r="BD32" s="619"/>
      <c r="BE32" s="619"/>
      <c r="BF32" s="620"/>
      <c r="BG32" s="692">
        <v>99.6</v>
      </c>
      <c r="BH32" s="634"/>
      <c r="BI32" s="634"/>
      <c r="BJ32" s="634"/>
      <c r="BK32" s="634"/>
      <c r="BL32" s="634"/>
      <c r="BM32" s="625">
        <v>95.1</v>
      </c>
      <c r="BN32" s="634"/>
      <c r="BO32" s="634"/>
      <c r="BP32" s="634"/>
      <c r="BQ32" s="657"/>
      <c r="BR32" s="692">
        <v>99.3</v>
      </c>
      <c r="BS32" s="634"/>
      <c r="BT32" s="634"/>
      <c r="BU32" s="634"/>
      <c r="BV32" s="634"/>
      <c r="BW32" s="634"/>
      <c r="BX32" s="625">
        <v>94.9</v>
      </c>
      <c r="BY32" s="634"/>
      <c r="BZ32" s="634"/>
      <c r="CA32" s="634"/>
      <c r="CB32" s="657"/>
      <c r="CD32" s="644"/>
      <c r="CE32" s="645"/>
      <c r="CF32" s="618" t="s">
        <v>318</v>
      </c>
      <c r="CG32" s="619"/>
      <c r="CH32" s="619"/>
      <c r="CI32" s="619"/>
      <c r="CJ32" s="619"/>
      <c r="CK32" s="619"/>
      <c r="CL32" s="619"/>
      <c r="CM32" s="619"/>
      <c r="CN32" s="619"/>
      <c r="CO32" s="619"/>
      <c r="CP32" s="619"/>
      <c r="CQ32" s="620"/>
      <c r="CR32" s="621" t="s">
        <v>136</v>
      </c>
      <c r="CS32" s="622"/>
      <c r="CT32" s="622"/>
      <c r="CU32" s="622"/>
      <c r="CV32" s="622"/>
      <c r="CW32" s="622"/>
      <c r="CX32" s="622"/>
      <c r="CY32" s="623"/>
      <c r="CZ32" s="624" t="s">
        <v>136</v>
      </c>
      <c r="DA32" s="636"/>
      <c r="DB32" s="636"/>
      <c r="DC32" s="637"/>
      <c r="DD32" s="627" t="s">
        <v>136</v>
      </c>
      <c r="DE32" s="622"/>
      <c r="DF32" s="622"/>
      <c r="DG32" s="622"/>
      <c r="DH32" s="622"/>
      <c r="DI32" s="622"/>
      <c r="DJ32" s="622"/>
      <c r="DK32" s="623"/>
      <c r="DL32" s="627" t="s">
        <v>235</v>
      </c>
      <c r="DM32" s="622"/>
      <c r="DN32" s="622"/>
      <c r="DO32" s="622"/>
      <c r="DP32" s="622"/>
      <c r="DQ32" s="622"/>
      <c r="DR32" s="622"/>
      <c r="DS32" s="622"/>
      <c r="DT32" s="622"/>
      <c r="DU32" s="622"/>
      <c r="DV32" s="623"/>
      <c r="DW32" s="624" t="s">
        <v>136</v>
      </c>
      <c r="DX32" s="636"/>
      <c r="DY32" s="636"/>
      <c r="DZ32" s="636"/>
      <c r="EA32" s="636"/>
      <c r="EB32" s="636"/>
      <c r="EC32" s="648"/>
    </row>
    <row r="33" spans="2:133" ht="11.25" customHeight="1" x14ac:dyDescent="0.15">
      <c r="B33" s="618" t="s">
        <v>319</v>
      </c>
      <c r="C33" s="619"/>
      <c r="D33" s="619"/>
      <c r="E33" s="619"/>
      <c r="F33" s="619"/>
      <c r="G33" s="619"/>
      <c r="H33" s="619"/>
      <c r="I33" s="619"/>
      <c r="J33" s="619"/>
      <c r="K33" s="619"/>
      <c r="L33" s="619"/>
      <c r="M33" s="619"/>
      <c r="N33" s="619"/>
      <c r="O33" s="619"/>
      <c r="P33" s="619"/>
      <c r="Q33" s="620"/>
      <c r="R33" s="621">
        <v>4521</v>
      </c>
      <c r="S33" s="622"/>
      <c r="T33" s="622"/>
      <c r="U33" s="622"/>
      <c r="V33" s="622"/>
      <c r="W33" s="622"/>
      <c r="X33" s="622"/>
      <c r="Y33" s="623"/>
      <c r="Z33" s="659">
        <v>0.1</v>
      </c>
      <c r="AA33" s="659"/>
      <c r="AB33" s="659"/>
      <c r="AC33" s="659"/>
      <c r="AD33" s="660">
        <v>2148</v>
      </c>
      <c r="AE33" s="660"/>
      <c r="AF33" s="660"/>
      <c r="AG33" s="660"/>
      <c r="AH33" s="660"/>
      <c r="AI33" s="660"/>
      <c r="AJ33" s="660"/>
      <c r="AK33" s="660"/>
      <c r="AL33" s="624">
        <v>0</v>
      </c>
      <c r="AM33" s="625"/>
      <c r="AN33" s="625"/>
      <c r="AO33" s="661"/>
      <c r="AP33" s="664"/>
      <c r="AQ33" s="665"/>
      <c r="AR33" s="665"/>
      <c r="AS33" s="665"/>
      <c r="AT33" s="691"/>
      <c r="AU33" s="219"/>
      <c r="AV33" s="219"/>
      <c r="AW33" s="219"/>
      <c r="AX33" s="602" t="s">
        <v>320</v>
      </c>
      <c r="AY33" s="603"/>
      <c r="AZ33" s="603"/>
      <c r="BA33" s="603"/>
      <c r="BB33" s="603"/>
      <c r="BC33" s="603"/>
      <c r="BD33" s="603"/>
      <c r="BE33" s="603"/>
      <c r="BF33" s="604"/>
      <c r="BG33" s="682">
        <v>99.1</v>
      </c>
      <c r="BH33" s="606"/>
      <c r="BI33" s="606"/>
      <c r="BJ33" s="606"/>
      <c r="BK33" s="606"/>
      <c r="BL33" s="606"/>
      <c r="BM33" s="652">
        <v>93.3</v>
      </c>
      <c r="BN33" s="606"/>
      <c r="BO33" s="606"/>
      <c r="BP33" s="606"/>
      <c r="BQ33" s="669"/>
      <c r="BR33" s="682">
        <v>99.1</v>
      </c>
      <c r="BS33" s="606"/>
      <c r="BT33" s="606"/>
      <c r="BU33" s="606"/>
      <c r="BV33" s="606"/>
      <c r="BW33" s="606"/>
      <c r="BX33" s="652">
        <v>92.7</v>
      </c>
      <c r="BY33" s="606"/>
      <c r="BZ33" s="606"/>
      <c r="CA33" s="606"/>
      <c r="CB33" s="669"/>
      <c r="CD33" s="618" t="s">
        <v>321</v>
      </c>
      <c r="CE33" s="619"/>
      <c r="CF33" s="619"/>
      <c r="CG33" s="619"/>
      <c r="CH33" s="619"/>
      <c r="CI33" s="619"/>
      <c r="CJ33" s="619"/>
      <c r="CK33" s="619"/>
      <c r="CL33" s="619"/>
      <c r="CM33" s="619"/>
      <c r="CN33" s="619"/>
      <c r="CO33" s="619"/>
      <c r="CP33" s="619"/>
      <c r="CQ33" s="620"/>
      <c r="CR33" s="621">
        <v>3089043</v>
      </c>
      <c r="CS33" s="634"/>
      <c r="CT33" s="634"/>
      <c r="CU33" s="634"/>
      <c r="CV33" s="634"/>
      <c r="CW33" s="634"/>
      <c r="CX33" s="634"/>
      <c r="CY33" s="635"/>
      <c r="CZ33" s="624">
        <v>38.799999999999997</v>
      </c>
      <c r="DA33" s="636"/>
      <c r="DB33" s="636"/>
      <c r="DC33" s="637"/>
      <c r="DD33" s="627">
        <v>2702886</v>
      </c>
      <c r="DE33" s="634"/>
      <c r="DF33" s="634"/>
      <c r="DG33" s="634"/>
      <c r="DH33" s="634"/>
      <c r="DI33" s="634"/>
      <c r="DJ33" s="634"/>
      <c r="DK33" s="635"/>
      <c r="DL33" s="627">
        <v>1811191</v>
      </c>
      <c r="DM33" s="634"/>
      <c r="DN33" s="634"/>
      <c r="DO33" s="634"/>
      <c r="DP33" s="634"/>
      <c r="DQ33" s="634"/>
      <c r="DR33" s="634"/>
      <c r="DS33" s="634"/>
      <c r="DT33" s="634"/>
      <c r="DU33" s="634"/>
      <c r="DV33" s="635"/>
      <c r="DW33" s="624">
        <v>41</v>
      </c>
      <c r="DX33" s="636"/>
      <c r="DY33" s="636"/>
      <c r="DZ33" s="636"/>
      <c r="EA33" s="636"/>
      <c r="EB33" s="636"/>
      <c r="EC33" s="648"/>
    </row>
    <row r="34" spans="2:133" ht="11.25" customHeight="1" x14ac:dyDescent="0.15">
      <c r="B34" s="618" t="s">
        <v>322</v>
      </c>
      <c r="C34" s="619"/>
      <c r="D34" s="619"/>
      <c r="E34" s="619"/>
      <c r="F34" s="619"/>
      <c r="G34" s="619"/>
      <c r="H34" s="619"/>
      <c r="I34" s="619"/>
      <c r="J34" s="619"/>
      <c r="K34" s="619"/>
      <c r="L34" s="619"/>
      <c r="M34" s="619"/>
      <c r="N34" s="619"/>
      <c r="O34" s="619"/>
      <c r="P34" s="619"/>
      <c r="Q34" s="620"/>
      <c r="R34" s="621">
        <v>78156</v>
      </c>
      <c r="S34" s="622"/>
      <c r="T34" s="622"/>
      <c r="U34" s="622"/>
      <c r="V34" s="622"/>
      <c r="W34" s="622"/>
      <c r="X34" s="622"/>
      <c r="Y34" s="623"/>
      <c r="Z34" s="659">
        <v>0.9</v>
      </c>
      <c r="AA34" s="659"/>
      <c r="AB34" s="659"/>
      <c r="AC34" s="659"/>
      <c r="AD34" s="660" t="s">
        <v>179</v>
      </c>
      <c r="AE34" s="660"/>
      <c r="AF34" s="660"/>
      <c r="AG34" s="660"/>
      <c r="AH34" s="660"/>
      <c r="AI34" s="660"/>
      <c r="AJ34" s="660"/>
      <c r="AK34" s="660"/>
      <c r="AL34" s="624" t="s">
        <v>136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1066319</v>
      </c>
      <c r="CS34" s="622"/>
      <c r="CT34" s="622"/>
      <c r="CU34" s="622"/>
      <c r="CV34" s="622"/>
      <c r="CW34" s="622"/>
      <c r="CX34" s="622"/>
      <c r="CY34" s="623"/>
      <c r="CZ34" s="624">
        <v>13.4</v>
      </c>
      <c r="DA34" s="636"/>
      <c r="DB34" s="636"/>
      <c r="DC34" s="637"/>
      <c r="DD34" s="627">
        <v>897485</v>
      </c>
      <c r="DE34" s="622"/>
      <c r="DF34" s="622"/>
      <c r="DG34" s="622"/>
      <c r="DH34" s="622"/>
      <c r="DI34" s="622"/>
      <c r="DJ34" s="622"/>
      <c r="DK34" s="623"/>
      <c r="DL34" s="627">
        <v>783959</v>
      </c>
      <c r="DM34" s="622"/>
      <c r="DN34" s="622"/>
      <c r="DO34" s="622"/>
      <c r="DP34" s="622"/>
      <c r="DQ34" s="622"/>
      <c r="DR34" s="622"/>
      <c r="DS34" s="622"/>
      <c r="DT34" s="622"/>
      <c r="DU34" s="622"/>
      <c r="DV34" s="623"/>
      <c r="DW34" s="624">
        <v>17.7</v>
      </c>
      <c r="DX34" s="636"/>
      <c r="DY34" s="636"/>
      <c r="DZ34" s="636"/>
      <c r="EA34" s="636"/>
      <c r="EB34" s="636"/>
      <c r="EC34" s="648"/>
    </row>
    <row r="35" spans="2:133" ht="11.25" customHeight="1" x14ac:dyDescent="0.15">
      <c r="B35" s="618" t="s">
        <v>324</v>
      </c>
      <c r="C35" s="619"/>
      <c r="D35" s="619"/>
      <c r="E35" s="619"/>
      <c r="F35" s="619"/>
      <c r="G35" s="619"/>
      <c r="H35" s="619"/>
      <c r="I35" s="619"/>
      <c r="J35" s="619"/>
      <c r="K35" s="619"/>
      <c r="L35" s="619"/>
      <c r="M35" s="619"/>
      <c r="N35" s="619"/>
      <c r="O35" s="619"/>
      <c r="P35" s="619"/>
      <c r="Q35" s="620"/>
      <c r="R35" s="621">
        <v>243941</v>
      </c>
      <c r="S35" s="622"/>
      <c r="T35" s="622"/>
      <c r="U35" s="622"/>
      <c r="V35" s="622"/>
      <c r="W35" s="622"/>
      <c r="X35" s="622"/>
      <c r="Y35" s="623"/>
      <c r="Z35" s="659">
        <v>2.8</v>
      </c>
      <c r="AA35" s="659"/>
      <c r="AB35" s="659"/>
      <c r="AC35" s="659"/>
      <c r="AD35" s="660" t="s">
        <v>235</v>
      </c>
      <c r="AE35" s="660"/>
      <c r="AF35" s="660"/>
      <c r="AG35" s="660"/>
      <c r="AH35" s="660"/>
      <c r="AI35" s="660"/>
      <c r="AJ35" s="660"/>
      <c r="AK35" s="660"/>
      <c r="AL35" s="624" t="s">
        <v>136</v>
      </c>
      <c r="AM35" s="625"/>
      <c r="AN35" s="625"/>
      <c r="AO35" s="661"/>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327</v>
      </c>
      <c r="CE35" s="619"/>
      <c r="CF35" s="619"/>
      <c r="CG35" s="619"/>
      <c r="CH35" s="619"/>
      <c r="CI35" s="619"/>
      <c r="CJ35" s="619"/>
      <c r="CK35" s="619"/>
      <c r="CL35" s="619"/>
      <c r="CM35" s="619"/>
      <c r="CN35" s="619"/>
      <c r="CO35" s="619"/>
      <c r="CP35" s="619"/>
      <c r="CQ35" s="620"/>
      <c r="CR35" s="621">
        <v>80898</v>
      </c>
      <c r="CS35" s="634"/>
      <c r="CT35" s="634"/>
      <c r="CU35" s="634"/>
      <c r="CV35" s="634"/>
      <c r="CW35" s="634"/>
      <c r="CX35" s="634"/>
      <c r="CY35" s="635"/>
      <c r="CZ35" s="624">
        <v>1</v>
      </c>
      <c r="DA35" s="636"/>
      <c r="DB35" s="636"/>
      <c r="DC35" s="637"/>
      <c r="DD35" s="627">
        <v>72656</v>
      </c>
      <c r="DE35" s="634"/>
      <c r="DF35" s="634"/>
      <c r="DG35" s="634"/>
      <c r="DH35" s="634"/>
      <c r="DI35" s="634"/>
      <c r="DJ35" s="634"/>
      <c r="DK35" s="635"/>
      <c r="DL35" s="627">
        <v>70679</v>
      </c>
      <c r="DM35" s="634"/>
      <c r="DN35" s="634"/>
      <c r="DO35" s="634"/>
      <c r="DP35" s="634"/>
      <c r="DQ35" s="634"/>
      <c r="DR35" s="634"/>
      <c r="DS35" s="634"/>
      <c r="DT35" s="634"/>
      <c r="DU35" s="634"/>
      <c r="DV35" s="635"/>
      <c r="DW35" s="624">
        <v>1.6</v>
      </c>
      <c r="DX35" s="636"/>
      <c r="DY35" s="636"/>
      <c r="DZ35" s="636"/>
      <c r="EA35" s="636"/>
      <c r="EB35" s="636"/>
      <c r="EC35" s="648"/>
    </row>
    <row r="36" spans="2:133" ht="11.25" customHeight="1" x14ac:dyDescent="0.15">
      <c r="B36" s="618" t="s">
        <v>328</v>
      </c>
      <c r="C36" s="619"/>
      <c r="D36" s="619"/>
      <c r="E36" s="619"/>
      <c r="F36" s="619"/>
      <c r="G36" s="619"/>
      <c r="H36" s="619"/>
      <c r="I36" s="619"/>
      <c r="J36" s="619"/>
      <c r="K36" s="619"/>
      <c r="L36" s="619"/>
      <c r="M36" s="619"/>
      <c r="N36" s="619"/>
      <c r="O36" s="619"/>
      <c r="P36" s="619"/>
      <c r="Q36" s="620"/>
      <c r="R36" s="621">
        <v>653144</v>
      </c>
      <c r="S36" s="622"/>
      <c r="T36" s="622"/>
      <c r="U36" s="622"/>
      <c r="V36" s="622"/>
      <c r="W36" s="622"/>
      <c r="X36" s="622"/>
      <c r="Y36" s="623"/>
      <c r="Z36" s="659">
        <v>7.6</v>
      </c>
      <c r="AA36" s="659"/>
      <c r="AB36" s="659"/>
      <c r="AC36" s="659"/>
      <c r="AD36" s="660" t="s">
        <v>235</v>
      </c>
      <c r="AE36" s="660"/>
      <c r="AF36" s="660"/>
      <c r="AG36" s="660"/>
      <c r="AH36" s="660"/>
      <c r="AI36" s="660"/>
      <c r="AJ36" s="660"/>
      <c r="AK36" s="660"/>
      <c r="AL36" s="624" t="s">
        <v>136</v>
      </c>
      <c r="AM36" s="625"/>
      <c r="AN36" s="625"/>
      <c r="AO36" s="661"/>
      <c r="AP36" s="222"/>
      <c r="AQ36" s="670" t="s">
        <v>329</v>
      </c>
      <c r="AR36" s="671"/>
      <c r="AS36" s="671"/>
      <c r="AT36" s="671"/>
      <c r="AU36" s="671"/>
      <c r="AV36" s="671"/>
      <c r="AW36" s="671"/>
      <c r="AX36" s="671"/>
      <c r="AY36" s="672"/>
      <c r="AZ36" s="673">
        <v>653721</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t="s">
        <v>179</v>
      </c>
      <c r="BW36" s="674"/>
      <c r="BX36" s="674"/>
      <c r="BY36" s="674"/>
      <c r="BZ36" s="674"/>
      <c r="CA36" s="674"/>
      <c r="CB36" s="675"/>
      <c r="CD36" s="618" t="s">
        <v>331</v>
      </c>
      <c r="CE36" s="619"/>
      <c r="CF36" s="619"/>
      <c r="CG36" s="619"/>
      <c r="CH36" s="619"/>
      <c r="CI36" s="619"/>
      <c r="CJ36" s="619"/>
      <c r="CK36" s="619"/>
      <c r="CL36" s="619"/>
      <c r="CM36" s="619"/>
      <c r="CN36" s="619"/>
      <c r="CO36" s="619"/>
      <c r="CP36" s="619"/>
      <c r="CQ36" s="620"/>
      <c r="CR36" s="621">
        <v>863836</v>
      </c>
      <c r="CS36" s="622"/>
      <c r="CT36" s="622"/>
      <c r="CU36" s="622"/>
      <c r="CV36" s="622"/>
      <c r="CW36" s="622"/>
      <c r="CX36" s="622"/>
      <c r="CY36" s="623"/>
      <c r="CZ36" s="624">
        <v>10.8</v>
      </c>
      <c r="DA36" s="636"/>
      <c r="DB36" s="636"/>
      <c r="DC36" s="637"/>
      <c r="DD36" s="627">
        <v>765797</v>
      </c>
      <c r="DE36" s="622"/>
      <c r="DF36" s="622"/>
      <c r="DG36" s="622"/>
      <c r="DH36" s="622"/>
      <c r="DI36" s="622"/>
      <c r="DJ36" s="622"/>
      <c r="DK36" s="623"/>
      <c r="DL36" s="627">
        <v>540611</v>
      </c>
      <c r="DM36" s="622"/>
      <c r="DN36" s="622"/>
      <c r="DO36" s="622"/>
      <c r="DP36" s="622"/>
      <c r="DQ36" s="622"/>
      <c r="DR36" s="622"/>
      <c r="DS36" s="622"/>
      <c r="DT36" s="622"/>
      <c r="DU36" s="622"/>
      <c r="DV36" s="623"/>
      <c r="DW36" s="624">
        <v>12.2</v>
      </c>
      <c r="DX36" s="636"/>
      <c r="DY36" s="636"/>
      <c r="DZ36" s="636"/>
      <c r="EA36" s="636"/>
      <c r="EB36" s="636"/>
      <c r="EC36" s="648"/>
    </row>
    <row r="37" spans="2:133" ht="11.25" customHeight="1" x14ac:dyDescent="0.15">
      <c r="B37" s="618" t="s">
        <v>332</v>
      </c>
      <c r="C37" s="619"/>
      <c r="D37" s="619"/>
      <c r="E37" s="619"/>
      <c r="F37" s="619"/>
      <c r="G37" s="619"/>
      <c r="H37" s="619"/>
      <c r="I37" s="619"/>
      <c r="J37" s="619"/>
      <c r="K37" s="619"/>
      <c r="L37" s="619"/>
      <c r="M37" s="619"/>
      <c r="N37" s="619"/>
      <c r="O37" s="619"/>
      <c r="P37" s="619"/>
      <c r="Q37" s="620"/>
      <c r="R37" s="621">
        <v>122675</v>
      </c>
      <c r="S37" s="622"/>
      <c r="T37" s="622"/>
      <c r="U37" s="622"/>
      <c r="V37" s="622"/>
      <c r="W37" s="622"/>
      <c r="X37" s="622"/>
      <c r="Y37" s="623"/>
      <c r="Z37" s="659">
        <v>1.4</v>
      </c>
      <c r="AA37" s="659"/>
      <c r="AB37" s="659"/>
      <c r="AC37" s="659"/>
      <c r="AD37" s="660">
        <v>1169</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131667</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-16177</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354539</v>
      </c>
      <c r="CS37" s="634"/>
      <c r="CT37" s="634"/>
      <c r="CU37" s="634"/>
      <c r="CV37" s="634"/>
      <c r="CW37" s="634"/>
      <c r="CX37" s="634"/>
      <c r="CY37" s="635"/>
      <c r="CZ37" s="624">
        <v>4.4000000000000004</v>
      </c>
      <c r="DA37" s="636"/>
      <c r="DB37" s="636"/>
      <c r="DC37" s="637"/>
      <c r="DD37" s="627">
        <v>354539</v>
      </c>
      <c r="DE37" s="634"/>
      <c r="DF37" s="634"/>
      <c r="DG37" s="634"/>
      <c r="DH37" s="634"/>
      <c r="DI37" s="634"/>
      <c r="DJ37" s="634"/>
      <c r="DK37" s="635"/>
      <c r="DL37" s="627">
        <v>354539</v>
      </c>
      <c r="DM37" s="634"/>
      <c r="DN37" s="634"/>
      <c r="DO37" s="634"/>
      <c r="DP37" s="634"/>
      <c r="DQ37" s="634"/>
      <c r="DR37" s="634"/>
      <c r="DS37" s="634"/>
      <c r="DT37" s="634"/>
      <c r="DU37" s="634"/>
      <c r="DV37" s="635"/>
      <c r="DW37" s="624">
        <v>8</v>
      </c>
      <c r="DX37" s="636"/>
      <c r="DY37" s="636"/>
      <c r="DZ37" s="636"/>
      <c r="EA37" s="636"/>
      <c r="EB37" s="636"/>
      <c r="EC37" s="648"/>
    </row>
    <row r="38" spans="2:133" ht="11.25" customHeight="1" x14ac:dyDescent="0.15">
      <c r="B38" s="618" t="s">
        <v>336</v>
      </c>
      <c r="C38" s="619"/>
      <c r="D38" s="619"/>
      <c r="E38" s="619"/>
      <c r="F38" s="619"/>
      <c r="G38" s="619"/>
      <c r="H38" s="619"/>
      <c r="I38" s="619"/>
      <c r="J38" s="619"/>
      <c r="K38" s="619"/>
      <c r="L38" s="619"/>
      <c r="M38" s="619"/>
      <c r="N38" s="619"/>
      <c r="O38" s="619"/>
      <c r="P38" s="619"/>
      <c r="Q38" s="620"/>
      <c r="R38" s="621">
        <v>1296500</v>
      </c>
      <c r="S38" s="622"/>
      <c r="T38" s="622"/>
      <c r="U38" s="622"/>
      <c r="V38" s="622"/>
      <c r="W38" s="622"/>
      <c r="X38" s="622"/>
      <c r="Y38" s="623"/>
      <c r="Z38" s="659">
        <v>15.1</v>
      </c>
      <c r="AA38" s="659"/>
      <c r="AB38" s="659"/>
      <c r="AC38" s="659"/>
      <c r="AD38" s="660" t="s">
        <v>235</v>
      </c>
      <c r="AE38" s="660"/>
      <c r="AF38" s="660"/>
      <c r="AG38" s="660"/>
      <c r="AH38" s="660"/>
      <c r="AI38" s="660"/>
      <c r="AJ38" s="660"/>
      <c r="AK38" s="660"/>
      <c r="AL38" s="624" t="s">
        <v>235</v>
      </c>
      <c r="AM38" s="625"/>
      <c r="AN38" s="625"/>
      <c r="AO38" s="661"/>
      <c r="AQ38" s="654" t="s">
        <v>337</v>
      </c>
      <c r="AR38" s="655"/>
      <c r="AS38" s="655"/>
      <c r="AT38" s="655"/>
      <c r="AU38" s="655"/>
      <c r="AV38" s="655"/>
      <c r="AW38" s="655"/>
      <c r="AX38" s="655"/>
      <c r="AY38" s="656"/>
      <c r="AZ38" s="621">
        <v>69700</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1421</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522054</v>
      </c>
      <c r="CS38" s="622"/>
      <c r="CT38" s="622"/>
      <c r="CU38" s="622"/>
      <c r="CV38" s="622"/>
      <c r="CW38" s="622"/>
      <c r="CX38" s="622"/>
      <c r="CY38" s="623"/>
      <c r="CZ38" s="624">
        <v>6.6</v>
      </c>
      <c r="DA38" s="636"/>
      <c r="DB38" s="636"/>
      <c r="DC38" s="637"/>
      <c r="DD38" s="627">
        <v>454230</v>
      </c>
      <c r="DE38" s="622"/>
      <c r="DF38" s="622"/>
      <c r="DG38" s="622"/>
      <c r="DH38" s="622"/>
      <c r="DI38" s="622"/>
      <c r="DJ38" s="622"/>
      <c r="DK38" s="623"/>
      <c r="DL38" s="627">
        <v>415942</v>
      </c>
      <c r="DM38" s="622"/>
      <c r="DN38" s="622"/>
      <c r="DO38" s="622"/>
      <c r="DP38" s="622"/>
      <c r="DQ38" s="622"/>
      <c r="DR38" s="622"/>
      <c r="DS38" s="622"/>
      <c r="DT38" s="622"/>
      <c r="DU38" s="622"/>
      <c r="DV38" s="623"/>
      <c r="DW38" s="624">
        <v>9.4</v>
      </c>
      <c r="DX38" s="636"/>
      <c r="DY38" s="636"/>
      <c r="DZ38" s="636"/>
      <c r="EA38" s="636"/>
      <c r="EB38" s="636"/>
      <c r="EC38" s="648"/>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179</v>
      </c>
      <c r="S39" s="622"/>
      <c r="T39" s="622"/>
      <c r="U39" s="622"/>
      <c r="V39" s="622"/>
      <c r="W39" s="622"/>
      <c r="X39" s="622"/>
      <c r="Y39" s="623"/>
      <c r="Z39" s="659" t="s">
        <v>179</v>
      </c>
      <c r="AA39" s="659"/>
      <c r="AB39" s="659"/>
      <c r="AC39" s="659"/>
      <c r="AD39" s="660" t="s">
        <v>235</v>
      </c>
      <c r="AE39" s="660"/>
      <c r="AF39" s="660"/>
      <c r="AG39" s="660"/>
      <c r="AH39" s="660"/>
      <c r="AI39" s="660"/>
      <c r="AJ39" s="660"/>
      <c r="AK39" s="660"/>
      <c r="AL39" s="624" t="s">
        <v>179</v>
      </c>
      <c r="AM39" s="625"/>
      <c r="AN39" s="625"/>
      <c r="AO39" s="661"/>
      <c r="AQ39" s="654" t="s">
        <v>341</v>
      </c>
      <c r="AR39" s="655"/>
      <c r="AS39" s="655"/>
      <c r="AT39" s="655"/>
      <c r="AU39" s="655"/>
      <c r="AV39" s="655"/>
      <c r="AW39" s="655"/>
      <c r="AX39" s="655"/>
      <c r="AY39" s="656"/>
      <c r="AZ39" s="621">
        <v>13441</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2276</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514770</v>
      </c>
      <c r="CS39" s="634"/>
      <c r="CT39" s="634"/>
      <c r="CU39" s="634"/>
      <c r="CV39" s="634"/>
      <c r="CW39" s="634"/>
      <c r="CX39" s="634"/>
      <c r="CY39" s="635"/>
      <c r="CZ39" s="624">
        <v>6.5</v>
      </c>
      <c r="DA39" s="636"/>
      <c r="DB39" s="636"/>
      <c r="DC39" s="637"/>
      <c r="DD39" s="627">
        <v>471552</v>
      </c>
      <c r="DE39" s="634"/>
      <c r="DF39" s="634"/>
      <c r="DG39" s="634"/>
      <c r="DH39" s="634"/>
      <c r="DI39" s="634"/>
      <c r="DJ39" s="634"/>
      <c r="DK39" s="635"/>
      <c r="DL39" s="627" t="s">
        <v>136</v>
      </c>
      <c r="DM39" s="634"/>
      <c r="DN39" s="634"/>
      <c r="DO39" s="634"/>
      <c r="DP39" s="634"/>
      <c r="DQ39" s="634"/>
      <c r="DR39" s="634"/>
      <c r="DS39" s="634"/>
      <c r="DT39" s="634"/>
      <c r="DU39" s="634"/>
      <c r="DV39" s="635"/>
      <c r="DW39" s="624" t="s">
        <v>179</v>
      </c>
      <c r="DX39" s="636"/>
      <c r="DY39" s="636"/>
      <c r="DZ39" s="636"/>
      <c r="EA39" s="636"/>
      <c r="EB39" s="636"/>
      <c r="EC39" s="648"/>
    </row>
    <row r="40" spans="2:133" ht="11.25" customHeight="1" x14ac:dyDescent="0.15">
      <c r="B40" s="618" t="s">
        <v>344</v>
      </c>
      <c r="C40" s="619"/>
      <c r="D40" s="619"/>
      <c r="E40" s="619"/>
      <c r="F40" s="619"/>
      <c r="G40" s="619"/>
      <c r="H40" s="619"/>
      <c r="I40" s="619"/>
      <c r="J40" s="619"/>
      <c r="K40" s="619"/>
      <c r="L40" s="619"/>
      <c r="M40" s="619"/>
      <c r="N40" s="619"/>
      <c r="O40" s="619"/>
      <c r="P40" s="619"/>
      <c r="Q40" s="620"/>
      <c r="R40" s="621">
        <v>40300</v>
      </c>
      <c r="S40" s="622"/>
      <c r="T40" s="622"/>
      <c r="U40" s="622"/>
      <c r="V40" s="622"/>
      <c r="W40" s="622"/>
      <c r="X40" s="622"/>
      <c r="Y40" s="623"/>
      <c r="Z40" s="659">
        <v>0.5</v>
      </c>
      <c r="AA40" s="659"/>
      <c r="AB40" s="659"/>
      <c r="AC40" s="659"/>
      <c r="AD40" s="660" t="s">
        <v>136</v>
      </c>
      <c r="AE40" s="660"/>
      <c r="AF40" s="660"/>
      <c r="AG40" s="660"/>
      <c r="AH40" s="660"/>
      <c r="AI40" s="660"/>
      <c r="AJ40" s="660"/>
      <c r="AK40" s="660"/>
      <c r="AL40" s="624" t="s">
        <v>136</v>
      </c>
      <c r="AM40" s="625"/>
      <c r="AN40" s="625"/>
      <c r="AO40" s="661"/>
      <c r="AQ40" s="654" t="s">
        <v>345</v>
      </c>
      <c r="AR40" s="655"/>
      <c r="AS40" s="655"/>
      <c r="AT40" s="655"/>
      <c r="AU40" s="655"/>
      <c r="AV40" s="655"/>
      <c r="AW40" s="655"/>
      <c r="AX40" s="655"/>
      <c r="AY40" s="656"/>
      <c r="AZ40" s="621" t="s">
        <v>136</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79</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41166</v>
      </c>
      <c r="CS40" s="622"/>
      <c r="CT40" s="622"/>
      <c r="CU40" s="622"/>
      <c r="CV40" s="622"/>
      <c r="CW40" s="622"/>
      <c r="CX40" s="622"/>
      <c r="CY40" s="623"/>
      <c r="CZ40" s="624">
        <v>0.5</v>
      </c>
      <c r="DA40" s="636"/>
      <c r="DB40" s="636"/>
      <c r="DC40" s="637"/>
      <c r="DD40" s="627">
        <v>41166</v>
      </c>
      <c r="DE40" s="622"/>
      <c r="DF40" s="622"/>
      <c r="DG40" s="622"/>
      <c r="DH40" s="622"/>
      <c r="DI40" s="622"/>
      <c r="DJ40" s="622"/>
      <c r="DK40" s="623"/>
      <c r="DL40" s="627" t="s">
        <v>179</v>
      </c>
      <c r="DM40" s="622"/>
      <c r="DN40" s="622"/>
      <c r="DO40" s="622"/>
      <c r="DP40" s="622"/>
      <c r="DQ40" s="622"/>
      <c r="DR40" s="622"/>
      <c r="DS40" s="622"/>
      <c r="DT40" s="622"/>
      <c r="DU40" s="622"/>
      <c r="DV40" s="623"/>
      <c r="DW40" s="624" t="s">
        <v>136</v>
      </c>
      <c r="DX40" s="636"/>
      <c r="DY40" s="636"/>
      <c r="DZ40" s="636"/>
      <c r="EA40" s="636"/>
      <c r="EB40" s="636"/>
      <c r="EC40" s="648"/>
    </row>
    <row r="41" spans="2:133" ht="11.25" customHeight="1" x14ac:dyDescent="0.15">
      <c r="B41" s="602" t="s">
        <v>349</v>
      </c>
      <c r="C41" s="603"/>
      <c r="D41" s="603"/>
      <c r="E41" s="603"/>
      <c r="F41" s="603"/>
      <c r="G41" s="603"/>
      <c r="H41" s="603"/>
      <c r="I41" s="603"/>
      <c r="J41" s="603"/>
      <c r="K41" s="603"/>
      <c r="L41" s="603"/>
      <c r="M41" s="603"/>
      <c r="N41" s="603"/>
      <c r="O41" s="603"/>
      <c r="P41" s="603"/>
      <c r="Q41" s="604"/>
      <c r="R41" s="605">
        <v>8608773</v>
      </c>
      <c r="S41" s="646"/>
      <c r="T41" s="646"/>
      <c r="U41" s="646"/>
      <c r="V41" s="646"/>
      <c r="W41" s="646"/>
      <c r="X41" s="646"/>
      <c r="Y41" s="649"/>
      <c r="Z41" s="650">
        <v>100</v>
      </c>
      <c r="AA41" s="650"/>
      <c r="AB41" s="650"/>
      <c r="AC41" s="650"/>
      <c r="AD41" s="651">
        <v>4377432</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102798</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235</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136</v>
      </c>
      <c r="CS41" s="634"/>
      <c r="CT41" s="634"/>
      <c r="CU41" s="634"/>
      <c r="CV41" s="634"/>
      <c r="CW41" s="634"/>
      <c r="CX41" s="634"/>
      <c r="CY41" s="635"/>
      <c r="CZ41" s="624" t="s">
        <v>179</v>
      </c>
      <c r="DA41" s="636"/>
      <c r="DB41" s="636"/>
      <c r="DC41" s="637"/>
      <c r="DD41" s="627" t="s">
        <v>136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353</v>
      </c>
      <c r="AR42" s="667"/>
      <c r="AS42" s="667"/>
      <c r="AT42" s="667"/>
      <c r="AU42" s="667"/>
      <c r="AV42" s="667"/>
      <c r="AW42" s="667"/>
      <c r="AX42" s="667"/>
      <c r="AY42" s="668"/>
      <c r="AZ42" s="605">
        <v>336115</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328</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2071967</v>
      </c>
      <c r="CS42" s="634"/>
      <c r="CT42" s="634"/>
      <c r="CU42" s="634"/>
      <c r="CV42" s="634"/>
      <c r="CW42" s="634"/>
      <c r="CX42" s="634"/>
      <c r="CY42" s="635"/>
      <c r="CZ42" s="624">
        <v>26</v>
      </c>
      <c r="DA42" s="636"/>
      <c r="DB42" s="636"/>
      <c r="DC42" s="637"/>
      <c r="DD42" s="627">
        <v>250260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356</v>
      </c>
      <c r="CD43" s="618" t="s">
        <v>357</v>
      </c>
      <c r="CE43" s="619"/>
      <c r="CF43" s="619"/>
      <c r="CG43" s="619"/>
      <c r="CH43" s="619"/>
      <c r="CI43" s="619"/>
      <c r="CJ43" s="619"/>
      <c r="CK43" s="619"/>
      <c r="CL43" s="619"/>
      <c r="CM43" s="619"/>
      <c r="CN43" s="619"/>
      <c r="CO43" s="619"/>
      <c r="CP43" s="619"/>
      <c r="CQ43" s="620"/>
      <c r="CR43" s="621">
        <v>27171</v>
      </c>
      <c r="CS43" s="634"/>
      <c r="CT43" s="634"/>
      <c r="CU43" s="634"/>
      <c r="CV43" s="634"/>
      <c r="CW43" s="634"/>
      <c r="CX43" s="634"/>
      <c r="CY43" s="635"/>
      <c r="CZ43" s="624">
        <v>0.3</v>
      </c>
      <c r="DA43" s="636"/>
      <c r="DB43" s="636"/>
      <c r="DC43" s="637"/>
      <c r="DD43" s="627">
        <v>27171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359</v>
      </c>
      <c r="CG44" s="619"/>
      <c r="CH44" s="619"/>
      <c r="CI44" s="619"/>
      <c r="CJ44" s="619"/>
      <c r="CK44" s="619"/>
      <c r="CL44" s="619"/>
      <c r="CM44" s="619"/>
      <c r="CN44" s="619"/>
      <c r="CO44" s="619"/>
      <c r="CP44" s="619"/>
      <c r="CQ44" s="620"/>
      <c r="CR44" s="621">
        <v>2050844</v>
      </c>
      <c r="CS44" s="622"/>
      <c r="CT44" s="622"/>
      <c r="CU44" s="622"/>
      <c r="CV44" s="622"/>
      <c r="CW44" s="622"/>
      <c r="CX44" s="622"/>
      <c r="CY44" s="623"/>
      <c r="CZ44" s="624">
        <v>25.7</v>
      </c>
      <c r="DA44" s="625"/>
      <c r="DB44" s="625"/>
      <c r="DC44" s="626"/>
      <c r="DD44" s="627">
        <v>229137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788602</v>
      </c>
      <c r="CS45" s="634"/>
      <c r="CT45" s="634"/>
      <c r="CU45" s="634"/>
      <c r="CV45" s="634"/>
      <c r="CW45" s="634"/>
      <c r="CX45" s="634"/>
      <c r="CY45" s="635"/>
      <c r="CZ45" s="624">
        <v>9.9</v>
      </c>
      <c r="DA45" s="636"/>
      <c r="DB45" s="636"/>
      <c r="DC45" s="637"/>
      <c r="DD45" s="627">
        <v>14958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362</v>
      </c>
      <c r="CG46" s="619"/>
      <c r="CH46" s="619"/>
      <c r="CI46" s="619"/>
      <c r="CJ46" s="619"/>
      <c r="CK46" s="619"/>
      <c r="CL46" s="619"/>
      <c r="CM46" s="619"/>
      <c r="CN46" s="619"/>
      <c r="CO46" s="619"/>
      <c r="CP46" s="619"/>
      <c r="CQ46" s="620"/>
      <c r="CR46" s="621">
        <v>1262242</v>
      </c>
      <c r="CS46" s="622"/>
      <c r="CT46" s="622"/>
      <c r="CU46" s="622"/>
      <c r="CV46" s="622"/>
      <c r="CW46" s="622"/>
      <c r="CX46" s="622"/>
      <c r="CY46" s="623"/>
      <c r="CZ46" s="624">
        <v>15.8</v>
      </c>
      <c r="DA46" s="625"/>
      <c r="DB46" s="625"/>
      <c r="DC46" s="626"/>
      <c r="DD46" s="627">
        <v>214179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363</v>
      </c>
      <c r="CG47" s="619"/>
      <c r="CH47" s="619"/>
      <c r="CI47" s="619"/>
      <c r="CJ47" s="619"/>
      <c r="CK47" s="619"/>
      <c r="CL47" s="619"/>
      <c r="CM47" s="619"/>
      <c r="CN47" s="619"/>
      <c r="CO47" s="619"/>
      <c r="CP47" s="619"/>
      <c r="CQ47" s="620"/>
      <c r="CR47" s="621">
        <v>21123</v>
      </c>
      <c r="CS47" s="634"/>
      <c r="CT47" s="634"/>
      <c r="CU47" s="634"/>
      <c r="CV47" s="634"/>
      <c r="CW47" s="634"/>
      <c r="CX47" s="634"/>
      <c r="CY47" s="635"/>
      <c r="CZ47" s="624">
        <v>0.3</v>
      </c>
      <c r="DA47" s="636"/>
      <c r="DB47" s="636"/>
      <c r="DC47" s="637"/>
      <c r="DD47" s="627">
        <v>21123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364</v>
      </c>
      <c r="CG48" s="619"/>
      <c r="CH48" s="619"/>
      <c r="CI48" s="619"/>
      <c r="CJ48" s="619"/>
      <c r="CK48" s="619"/>
      <c r="CL48" s="619"/>
      <c r="CM48" s="619"/>
      <c r="CN48" s="619"/>
      <c r="CO48" s="619"/>
      <c r="CP48" s="619"/>
      <c r="CQ48" s="620"/>
      <c r="CR48" s="621" t="s">
        <v>136</v>
      </c>
      <c r="CS48" s="622"/>
      <c r="CT48" s="622"/>
      <c r="CU48" s="622"/>
      <c r="CV48" s="622"/>
      <c r="CW48" s="622"/>
      <c r="CX48" s="622"/>
      <c r="CY48" s="623"/>
      <c r="CZ48" s="624" t="s">
        <v>136</v>
      </c>
      <c r="DA48" s="625"/>
      <c r="DB48" s="625"/>
      <c r="DC48" s="626"/>
      <c r="DD48" s="627" t="s">
        <v>136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365</v>
      </c>
      <c r="CE49" s="603"/>
      <c r="CF49" s="603"/>
      <c r="CG49" s="603"/>
      <c r="CH49" s="603"/>
      <c r="CI49" s="603"/>
      <c r="CJ49" s="603"/>
      <c r="CK49" s="603"/>
      <c r="CL49" s="603"/>
      <c r="CM49" s="603"/>
      <c r="CN49" s="603"/>
      <c r="CO49" s="603"/>
      <c r="CP49" s="603"/>
      <c r="CQ49" s="604"/>
      <c r="CR49" s="605">
        <v>7967505</v>
      </c>
      <c r="CS49" s="606"/>
      <c r="CT49" s="606"/>
      <c r="CU49" s="606"/>
      <c r="CV49" s="606"/>
      <c r="CW49" s="606"/>
      <c r="CX49" s="606"/>
      <c r="CY49" s="607"/>
      <c r="CZ49" s="608">
        <v>100</v>
      </c>
      <c r="DA49" s="609"/>
      <c r="DB49" s="609"/>
      <c r="DC49" s="610"/>
      <c r="DD49" s="611">
        <v>5087100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P0tjXKmld9TrstTsnftPkNjHabGNO3SKW4wyG1jcTe2beEFci+uyV2ZFqXqAgj38J7nzmB/w4QJszzrmCFs5ag==" saltValue="tAkADTxST2ioG+GljIIbQ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388</v>
      </c>
      <c r="C7" s="1048"/>
      <c r="D7" s="1048"/>
      <c r="E7" s="1048"/>
      <c r="F7" s="1048"/>
      <c r="G7" s="1048"/>
      <c r="H7" s="1048"/>
      <c r="I7" s="1048"/>
      <c r="J7" s="1048"/>
      <c r="K7" s="1048"/>
      <c r="L7" s="1048"/>
      <c r="M7" s="1048"/>
      <c r="N7" s="1048"/>
      <c r="O7" s="1048"/>
      <c r="P7" s="1049"/>
      <c r="Q7" s="1102">
        <v>8622</v>
      </c>
      <c r="R7" s="1103"/>
      <c r="S7" s="1103"/>
      <c r="T7" s="1103"/>
      <c r="U7" s="1103"/>
      <c r="V7" s="1103">
        <v>7981</v>
      </c>
      <c r="W7" s="1103"/>
      <c r="X7" s="1103"/>
      <c r="Y7" s="1103"/>
      <c r="Z7" s="1103"/>
      <c r="AA7" s="1103">
        <v>641</v>
      </c>
      <c r="AB7" s="1103"/>
      <c r="AC7" s="1103"/>
      <c r="AD7" s="1103"/>
      <c r="AE7" s="1104"/>
      <c r="AF7" s="1105">
        <v>488</v>
      </c>
      <c r="AG7" s="1106"/>
      <c r="AH7" s="1106"/>
      <c r="AI7" s="1106"/>
      <c r="AJ7" s="1107"/>
      <c r="AK7" s="1108">
        <v>94</v>
      </c>
      <c r="AL7" s="1109"/>
      <c r="AM7" s="1109"/>
      <c r="AN7" s="1109"/>
      <c r="AO7" s="1109"/>
      <c r="AP7" s="1109">
        <v>8886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591</v>
      </c>
      <c r="BT7" s="1100"/>
      <c r="BU7" s="1100"/>
      <c r="BV7" s="1100"/>
      <c r="BW7" s="1100"/>
      <c r="BX7" s="1100"/>
      <c r="BY7" s="1100"/>
      <c r="BZ7" s="1100"/>
      <c r="CA7" s="1100"/>
      <c r="CB7" s="1100"/>
      <c r="CC7" s="1100"/>
      <c r="CD7" s="1100"/>
      <c r="CE7" s="1100"/>
      <c r="CF7" s="1100"/>
      <c r="CG7" s="1112"/>
      <c r="CH7" s="1096">
        <v>0</v>
      </c>
      <c r="CI7" s="1097"/>
      <c r="CJ7" s="1097"/>
      <c r="CK7" s="1097"/>
      <c r="CL7" s="1098"/>
      <c r="CM7" s="1096">
        <v>14</v>
      </c>
      <c r="CN7" s="1097"/>
      <c r="CO7" s="1097"/>
      <c r="CP7" s="1097"/>
      <c r="CQ7" s="1098"/>
      <c r="CR7" s="1096">
        <v>1</v>
      </c>
      <c r="CS7" s="1097"/>
      <c r="CT7" s="1097"/>
      <c r="CU7" s="1097"/>
      <c r="CV7" s="1098"/>
      <c r="CW7" s="1096">
        <v>2</v>
      </c>
      <c r="CX7" s="1097"/>
      <c r="CY7" s="1097"/>
      <c r="CZ7" s="1097"/>
      <c r="DA7" s="1098"/>
      <c r="DB7" s="1096" t="s">
        <v>584</v>
      </c>
      <c r="DC7" s="1097"/>
      <c r="DD7" s="1097"/>
      <c r="DE7" s="1097"/>
      <c r="DF7" s="1098"/>
      <c r="DG7" s="1096" t="s">
        <v>522</v>
      </c>
      <c r="DH7" s="1097"/>
      <c r="DI7" s="1097"/>
      <c r="DJ7" s="1097"/>
      <c r="DK7" s="1098"/>
      <c r="DL7" s="1096" t="s">
        <v>522</v>
      </c>
      <c r="DM7" s="1097"/>
      <c r="DN7" s="1097"/>
      <c r="DO7" s="1097"/>
      <c r="DP7" s="1098"/>
      <c r="DQ7" s="1096" t="s">
        <v>522</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592</v>
      </c>
      <c r="BT8" s="993"/>
      <c r="BU8" s="993"/>
      <c r="BV8" s="993"/>
      <c r="BW8" s="993"/>
      <c r="BX8" s="993"/>
      <c r="BY8" s="993"/>
      <c r="BZ8" s="993"/>
      <c r="CA8" s="993"/>
      <c r="CB8" s="993"/>
      <c r="CC8" s="993"/>
      <c r="CD8" s="993"/>
      <c r="CE8" s="993"/>
      <c r="CF8" s="993"/>
      <c r="CG8" s="1014"/>
      <c r="CH8" s="989">
        <v>1</v>
      </c>
      <c r="CI8" s="990"/>
      <c r="CJ8" s="990"/>
      <c r="CK8" s="990"/>
      <c r="CL8" s="991"/>
      <c r="CM8" s="989">
        <v>25</v>
      </c>
      <c r="CN8" s="990"/>
      <c r="CO8" s="990"/>
      <c r="CP8" s="990"/>
      <c r="CQ8" s="991"/>
      <c r="CR8" s="989">
        <v>48</v>
      </c>
      <c r="CS8" s="990"/>
      <c r="CT8" s="990"/>
      <c r="CU8" s="990"/>
      <c r="CV8" s="991"/>
      <c r="CW8" s="989">
        <v>0</v>
      </c>
      <c r="CX8" s="990"/>
      <c r="CY8" s="990"/>
      <c r="CZ8" s="990"/>
      <c r="DA8" s="991"/>
      <c r="DB8" s="989" t="s">
        <v>584</v>
      </c>
      <c r="DC8" s="990"/>
      <c r="DD8" s="990"/>
      <c r="DE8" s="990"/>
      <c r="DF8" s="991"/>
      <c r="DG8" s="989" t="s">
        <v>522</v>
      </c>
      <c r="DH8" s="990"/>
      <c r="DI8" s="990"/>
      <c r="DJ8" s="990"/>
      <c r="DK8" s="991"/>
      <c r="DL8" s="989" t="s">
        <v>522</v>
      </c>
      <c r="DM8" s="990"/>
      <c r="DN8" s="990"/>
      <c r="DO8" s="990"/>
      <c r="DP8" s="991"/>
      <c r="DQ8" s="989" t="s">
        <v>522</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390</v>
      </c>
      <c r="B23" s="937" t="s">
        <v>391</v>
      </c>
      <c r="C23" s="938"/>
      <c r="D23" s="938"/>
      <c r="E23" s="938"/>
      <c r="F23" s="938"/>
      <c r="G23" s="938"/>
      <c r="H23" s="938"/>
      <c r="I23" s="938"/>
      <c r="J23" s="938"/>
      <c r="K23" s="938"/>
      <c r="L23" s="938"/>
      <c r="M23" s="938"/>
      <c r="N23" s="938"/>
      <c r="O23" s="938"/>
      <c r="P23" s="948"/>
      <c r="Q23" s="1067">
        <v>8609</v>
      </c>
      <c r="R23" s="1061"/>
      <c r="S23" s="1061"/>
      <c r="T23" s="1061"/>
      <c r="U23" s="1061"/>
      <c r="V23" s="1061">
        <v>7968</v>
      </c>
      <c r="W23" s="1061"/>
      <c r="X23" s="1061"/>
      <c r="Y23" s="1061"/>
      <c r="Z23" s="1061"/>
      <c r="AA23" s="1061">
        <v>641</v>
      </c>
      <c r="AB23" s="1061"/>
      <c r="AC23" s="1061"/>
      <c r="AD23" s="1061"/>
      <c r="AE23" s="1068"/>
      <c r="AF23" s="1069">
        <v>488</v>
      </c>
      <c r="AG23" s="1061"/>
      <c r="AH23" s="1061"/>
      <c r="AI23" s="1061"/>
      <c r="AJ23" s="1070"/>
      <c r="AK23" s="1071"/>
      <c r="AL23" s="1072"/>
      <c r="AM23" s="1072"/>
      <c r="AN23" s="1072"/>
      <c r="AO23" s="1072"/>
      <c r="AP23" s="1061">
        <v>8886</v>
      </c>
      <c r="AQ23" s="1061"/>
      <c r="AR23" s="1061"/>
      <c r="AS23" s="1061"/>
      <c r="AT23" s="1061"/>
      <c r="AU23" s="1062"/>
      <c r="AV23" s="1062"/>
      <c r="AW23" s="1062"/>
      <c r="AX23" s="1062"/>
      <c r="AY23" s="1063"/>
      <c r="AZ23" s="1064" t="s">
        <v>392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403</v>
      </c>
      <c r="C28" s="1048"/>
      <c r="D28" s="1048"/>
      <c r="E28" s="1048"/>
      <c r="F28" s="1048"/>
      <c r="G28" s="1048"/>
      <c r="H28" s="1048"/>
      <c r="I28" s="1048"/>
      <c r="J28" s="1048"/>
      <c r="K28" s="1048"/>
      <c r="L28" s="1048"/>
      <c r="M28" s="1048"/>
      <c r="N28" s="1048"/>
      <c r="O28" s="1048"/>
      <c r="P28" s="1049"/>
      <c r="Q28" s="1050">
        <v>1094</v>
      </c>
      <c r="R28" s="1051"/>
      <c r="S28" s="1051"/>
      <c r="T28" s="1051"/>
      <c r="U28" s="1051"/>
      <c r="V28" s="1051">
        <v>1087</v>
      </c>
      <c r="W28" s="1051"/>
      <c r="X28" s="1051"/>
      <c r="Y28" s="1051"/>
      <c r="Z28" s="1051"/>
      <c r="AA28" s="1051">
        <v>7</v>
      </c>
      <c r="AB28" s="1051"/>
      <c r="AC28" s="1051"/>
      <c r="AD28" s="1051"/>
      <c r="AE28" s="1052"/>
      <c r="AF28" s="1053">
        <v>7</v>
      </c>
      <c r="AG28" s="1051"/>
      <c r="AH28" s="1051"/>
      <c r="AI28" s="1051"/>
      <c r="AJ28" s="1054"/>
      <c r="AK28" s="1042">
        <v>86</v>
      </c>
      <c r="AL28" s="1043"/>
      <c r="AM28" s="1043"/>
      <c r="AN28" s="1043"/>
      <c r="AO28" s="1043"/>
      <c r="AP28" s="1043" t="s">
        <v>584</v>
      </c>
      <c r="AQ28" s="1043"/>
      <c r="AR28" s="1043"/>
      <c r="AS28" s="1043"/>
      <c r="AT28" s="1043"/>
      <c r="AU28" s="1043" t="s">
        <v>584</v>
      </c>
      <c r="AV28" s="1043"/>
      <c r="AW28" s="1043"/>
      <c r="AX28" s="1043"/>
      <c r="AY28" s="1043"/>
      <c r="AZ28" s="1044" t="s">
        <v>584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404</v>
      </c>
      <c r="C29" s="1031"/>
      <c r="D29" s="1031"/>
      <c r="E29" s="1031"/>
      <c r="F29" s="1031"/>
      <c r="G29" s="1031"/>
      <c r="H29" s="1031"/>
      <c r="I29" s="1031"/>
      <c r="J29" s="1031"/>
      <c r="K29" s="1031"/>
      <c r="L29" s="1031"/>
      <c r="M29" s="1031"/>
      <c r="N29" s="1031"/>
      <c r="O29" s="1031"/>
      <c r="P29" s="1032"/>
      <c r="Q29" s="1038">
        <v>116</v>
      </c>
      <c r="R29" s="1039"/>
      <c r="S29" s="1039"/>
      <c r="T29" s="1039"/>
      <c r="U29" s="1039"/>
      <c r="V29" s="1039">
        <v>116</v>
      </c>
      <c r="W29" s="1039"/>
      <c r="X29" s="1039"/>
      <c r="Y29" s="1039"/>
      <c r="Z29" s="1039"/>
      <c r="AA29" s="1039">
        <v>0</v>
      </c>
      <c r="AB29" s="1039"/>
      <c r="AC29" s="1039"/>
      <c r="AD29" s="1039"/>
      <c r="AE29" s="1040"/>
      <c r="AF29" s="1035">
        <v>0</v>
      </c>
      <c r="AG29" s="1036"/>
      <c r="AH29" s="1036"/>
      <c r="AI29" s="1036"/>
      <c r="AJ29" s="1037"/>
      <c r="AK29" s="980">
        <v>42</v>
      </c>
      <c r="AL29" s="971"/>
      <c r="AM29" s="971"/>
      <c r="AN29" s="971"/>
      <c r="AO29" s="971"/>
      <c r="AP29" s="971" t="s">
        <v>584</v>
      </c>
      <c r="AQ29" s="971"/>
      <c r="AR29" s="971"/>
      <c r="AS29" s="971"/>
      <c r="AT29" s="971"/>
      <c r="AU29" s="971" t="s">
        <v>584</v>
      </c>
      <c r="AV29" s="971"/>
      <c r="AW29" s="971"/>
      <c r="AX29" s="971"/>
      <c r="AY29" s="971"/>
      <c r="AZ29" s="1041" t="s">
        <v>584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405</v>
      </c>
      <c r="C30" s="1031"/>
      <c r="D30" s="1031"/>
      <c r="E30" s="1031"/>
      <c r="F30" s="1031"/>
      <c r="G30" s="1031"/>
      <c r="H30" s="1031"/>
      <c r="I30" s="1031"/>
      <c r="J30" s="1031"/>
      <c r="K30" s="1031"/>
      <c r="L30" s="1031"/>
      <c r="M30" s="1031"/>
      <c r="N30" s="1031"/>
      <c r="O30" s="1031"/>
      <c r="P30" s="1032"/>
      <c r="Q30" s="1038">
        <v>26</v>
      </c>
      <c r="R30" s="1039"/>
      <c r="S30" s="1039"/>
      <c r="T30" s="1039"/>
      <c r="U30" s="1039"/>
      <c r="V30" s="1039">
        <v>24</v>
      </c>
      <c r="W30" s="1039"/>
      <c r="X30" s="1039"/>
      <c r="Y30" s="1039"/>
      <c r="Z30" s="1039"/>
      <c r="AA30" s="1039">
        <v>2</v>
      </c>
      <c r="AB30" s="1039"/>
      <c r="AC30" s="1039"/>
      <c r="AD30" s="1039"/>
      <c r="AE30" s="1040"/>
      <c r="AF30" s="1035">
        <v>2</v>
      </c>
      <c r="AG30" s="1036"/>
      <c r="AH30" s="1036"/>
      <c r="AI30" s="1036"/>
      <c r="AJ30" s="1037"/>
      <c r="AK30" s="980">
        <v>13</v>
      </c>
      <c r="AL30" s="971"/>
      <c r="AM30" s="971"/>
      <c r="AN30" s="971"/>
      <c r="AO30" s="971"/>
      <c r="AP30" s="971" t="s">
        <v>584</v>
      </c>
      <c r="AQ30" s="971"/>
      <c r="AR30" s="971"/>
      <c r="AS30" s="971"/>
      <c r="AT30" s="971"/>
      <c r="AU30" s="971" t="s">
        <v>584</v>
      </c>
      <c r="AV30" s="971"/>
      <c r="AW30" s="971"/>
      <c r="AX30" s="971"/>
      <c r="AY30" s="971"/>
      <c r="AZ30" s="1041" t="s">
        <v>584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406</v>
      </c>
      <c r="C31" s="1031"/>
      <c r="D31" s="1031"/>
      <c r="E31" s="1031"/>
      <c r="F31" s="1031"/>
      <c r="G31" s="1031"/>
      <c r="H31" s="1031"/>
      <c r="I31" s="1031"/>
      <c r="J31" s="1031"/>
      <c r="K31" s="1031"/>
      <c r="L31" s="1031"/>
      <c r="M31" s="1031"/>
      <c r="N31" s="1031"/>
      <c r="O31" s="1031"/>
      <c r="P31" s="1032"/>
      <c r="Q31" s="1038">
        <v>320</v>
      </c>
      <c r="R31" s="1039"/>
      <c r="S31" s="1039"/>
      <c r="T31" s="1039"/>
      <c r="U31" s="1039"/>
      <c r="V31" s="1039">
        <v>305</v>
      </c>
      <c r="W31" s="1039"/>
      <c r="X31" s="1039"/>
      <c r="Y31" s="1039"/>
      <c r="Z31" s="1039"/>
      <c r="AA31" s="1039">
        <v>15</v>
      </c>
      <c r="AB31" s="1039"/>
      <c r="AC31" s="1039"/>
      <c r="AD31" s="1039"/>
      <c r="AE31" s="1040"/>
      <c r="AF31" s="1035">
        <v>832</v>
      </c>
      <c r="AG31" s="1036"/>
      <c r="AH31" s="1036"/>
      <c r="AI31" s="1036"/>
      <c r="AJ31" s="1037"/>
      <c r="AK31" s="980">
        <v>95</v>
      </c>
      <c r="AL31" s="971"/>
      <c r="AM31" s="971"/>
      <c r="AN31" s="971"/>
      <c r="AO31" s="971"/>
      <c r="AP31" s="971">
        <v>1907</v>
      </c>
      <c r="AQ31" s="971"/>
      <c r="AR31" s="971"/>
      <c r="AS31" s="971"/>
      <c r="AT31" s="971"/>
      <c r="AU31" s="971">
        <v>1125</v>
      </c>
      <c r="AV31" s="971"/>
      <c r="AW31" s="971"/>
      <c r="AX31" s="971"/>
      <c r="AY31" s="971"/>
      <c r="AZ31" s="1041" t="s">
        <v>584</v>
      </c>
      <c r="BA31" s="1041"/>
      <c r="BB31" s="1041"/>
      <c r="BC31" s="1041"/>
      <c r="BD31" s="1041"/>
      <c r="BE31" s="972" t="s">
        <v>407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408</v>
      </c>
      <c r="C32" s="1031"/>
      <c r="D32" s="1031"/>
      <c r="E32" s="1031"/>
      <c r="F32" s="1031"/>
      <c r="G32" s="1031"/>
      <c r="H32" s="1031"/>
      <c r="I32" s="1031"/>
      <c r="J32" s="1031"/>
      <c r="K32" s="1031"/>
      <c r="L32" s="1031"/>
      <c r="M32" s="1031"/>
      <c r="N32" s="1031"/>
      <c r="O32" s="1031"/>
      <c r="P32" s="1032"/>
      <c r="Q32" s="1038">
        <v>110</v>
      </c>
      <c r="R32" s="1039"/>
      <c r="S32" s="1039"/>
      <c r="T32" s="1039"/>
      <c r="U32" s="1039"/>
      <c r="V32" s="1039">
        <v>105</v>
      </c>
      <c r="W32" s="1039"/>
      <c r="X32" s="1039"/>
      <c r="Y32" s="1039"/>
      <c r="Z32" s="1039"/>
      <c r="AA32" s="1039">
        <v>5</v>
      </c>
      <c r="AB32" s="1039"/>
      <c r="AC32" s="1039"/>
      <c r="AD32" s="1039"/>
      <c r="AE32" s="1040"/>
      <c r="AF32" s="1035">
        <v>4</v>
      </c>
      <c r="AG32" s="1036"/>
      <c r="AH32" s="1036"/>
      <c r="AI32" s="1036"/>
      <c r="AJ32" s="1037"/>
      <c r="AK32" s="980">
        <v>70</v>
      </c>
      <c r="AL32" s="971"/>
      <c r="AM32" s="971"/>
      <c r="AN32" s="971"/>
      <c r="AO32" s="971"/>
      <c r="AP32" s="971">
        <v>794</v>
      </c>
      <c r="AQ32" s="971"/>
      <c r="AR32" s="971"/>
      <c r="AS32" s="971"/>
      <c r="AT32" s="971"/>
      <c r="AU32" s="971">
        <v>794</v>
      </c>
      <c r="AV32" s="971"/>
      <c r="AW32" s="971"/>
      <c r="AX32" s="971"/>
      <c r="AY32" s="971"/>
      <c r="AZ32" s="1041" t="s">
        <v>584</v>
      </c>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390</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846</v>
      </c>
      <c r="AG63" s="959"/>
      <c r="AH63" s="959"/>
      <c r="AI63" s="959"/>
      <c r="AJ63" s="1022"/>
      <c r="AK63" s="1023"/>
      <c r="AL63" s="963"/>
      <c r="AM63" s="963"/>
      <c r="AN63" s="963"/>
      <c r="AO63" s="963"/>
      <c r="AP63" s="959">
        <v>2701</v>
      </c>
      <c r="AQ63" s="959"/>
      <c r="AR63" s="959"/>
      <c r="AS63" s="959"/>
      <c r="AT63" s="959"/>
      <c r="AU63" s="959">
        <v>1919</v>
      </c>
      <c r="AV63" s="959"/>
      <c r="AW63" s="959"/>
      <c r="AX63" s="959"/>
      <c r="AY63" s="959"/>
      <c r="AZ63" s="1017"/>
      <c r="BA63" s="1017"/>
      <c r="BB63" s="1017"/>
      <c r="BC63" s="1017"/>
      <c r="BD63" s="1017"/>
      <c r="BE63" s="960"/>
      <c r="BF63" s="960"/>
      <c r="BG63" s="960"/>
      <c r="BH63" s="960"/>
      <c r="BI63" s="961"/>
      <c r="BJ63" s="1018" t="s">
        <v>412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416</v>
      </c>
      <c r="W66" s="1002"/>
      <c r="X66" s="1002"/>
      <c r="Y66" s="1002"/>
      <c r="Z66" s="1003"/>
      <c r="AA66" s="1001" t="s">
        <v>417</v>
      </c>
      <c r="AB66" s="1002"/>
      <c r="AC66" s="1002"/>
      <c r="AD66" s="1002"/>
      <c r="AE66" s="1003"/>
      <c r="AF66" s="1007" t="s">
        <v>418</v>
      </c>
      <c r="AG66" s="1008"/>
      <c r="AH66" s="1008"/>
      <c r="AI66" s="1008"/>
      <c r="AJ66" s="1009"/>
      <c r="AK66" s="1001" t="s">
        <v>419</v>
      </c>
      <c r="AL66" s="996"/>
      <c r="AM66" s="996"/>
      <c r="AN66" s="996"/>
      <c r="AO66" s="997"/>
      <c r="AP66" s="1001" t="s">
        <v>420</v>
      </c>
      <c r="AQ66" s="1002"/>
      <c r="AR66" s="1002"/>
      <c r="AS66" s="1002"/>
      <c r="AT66" s="1003"/>
      <c r="AU66" s="1001" t="s">
        <v>421</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585</v>
      </c>
      <c r="C68" s="986"/>
      <c r="D68" s="986"/>
      <c r="E68" s="986"/>
      <c r="F68" s="986"/>
      <c r="G68" s="986"/>
      <c r="H68" s="986"/>
      <c r="I68" s="986"/>
      <c r="J68" s="986"/>
      <c r="K68" s="986"/>
      <c r="L68" s="986"/>
      <c r="M68" s="986"/>
      <c r="N68" s="986"/>
      <c r="O68" s="986"/>
      <c r="P68" s="987"/>
      <c r="Q68" s="988">
        <v>9550</v>
      </c>
      <c r="R68" s="982"/>
      <c r="S68" s="982"/>
      <c r="T68" s="982"/>
      <c r="U68" s="982"/>
      <c r="V68" s="982">
        <v>9491</v>
      </c>
      <c r="W68" s="982"/>
      <c r="X68" s="982"/>
      <c r="Y68" s="982"/>
      <c r="Z68" s="982"/>
      <c r="AA68" s="982">
        <v>59</v>
      </c>
      <c r="AB68" s="982"/>
      <c r="AC68" s="982"/>
      <c r="AD68" s="982"/>
      <c r="AE68" s="982"/>
      <c r="AF68" s="982">
        <v>59</v>
      </c>
      <c r="AG68" s="982"/>
      <c r="AH68" s="982"/>
      <c r="AI68" s="982"/>
      <c r="AJ68" s="982"/>
      <c r="AK68" s="982">
        <v>78</v>
      </c>
      <c r="AL68" s="982"/>
      <c r="AM68" s="982"/>
      <c r="AN68" s="982"/>
      <c r="AO68" s="982"/>
      <c r="AP68" s="982" t="s">
        <v>522</v>
      </c>
      <c r="AQ68" s="982"/>
      <c r="AR68" s="982"/>
      <c r="AS68" s="982"/>
      <c r="AT68" s="982"/>
      <c r="AU68" s="982" t="s">
        <v>522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586</v>
      </c>
      <c r="C69" s="975"/>
      <c r="D69" s="975"/>
      <c r="E69" s="975"/>
      <c r="F69" s="975"/>
      <c r="G69" s="975"/>
      <c r="H69" s="975"/>
      <c r="I69" s="975"/>
      <c r="J69" s="975"/>
      <c r="K69" s="975"/>
      <c r="L69" s="975"/>
      <c r="M69" s="975"/>
      <c r="N69" s="975"/>
      <c r="O69" s="975"/>
      <c r="P69" s="976"/>
      <c r="Q69" s="977">
        <v>92</v>
      </c>
      <c r="R69" s="971"/>
      <c r="S69" s="971"/>
      <c r="T69" s="971"/>
      <c r="U69" s="971"/>
      <c r="V69" s="971">
        <v>78</v>
      </c>
      <c r="W69" s="971"/>
      <c r="X69" s="971"/>
      <c r="Y69" s="971"/>
      <c r="Z69" s="971"/>
      <c r="AA69" s="971">
        <v>14</v>
      </c>
      <c r="AB69" s="971"/>
      <c r="AC69" s="971"/>
      <c r="AD69" s="971"/>
      <c r="AE69" s="971"/>
      <c r="AF69" s="971">
        <v>14</v>
      </c>
      <c r="AG69" s="971"/>
      <c r="AH69" s="971"/>
      <c r="AI69" s="971"/>
      <c r="AJ69" s="971"/>
      <c r="AK69" s="971">
        <v>20</v>
      </c>
      <c r="AL69" s="971"/>
      <c r="AM69" s="971"/>
      <c r="AN69" s="971"/>
      <c r="AO69" s="971"/>
      <c r="AP69" s="971" t="s">
        <v>522</v>
      </c>
      <c r="AQ69" s="971"/>
      <c r="AR69" s="971"/>
      <c r="AS69" s="971"/>
      <c r="AT69" s="971"/>
      <c r="AU69" s="971" t="s">
        <v>522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587</v>
      </c>
      <c r="C70" s="975"/>
      <c r="D70" s="975"/>
      <c r="E70" s="975"/>
      <c r="F70" s="975"/>
      <c r="G70" s="975"/>
      <c r="H70" s="975"/>
      <c r="I70" s="975"/>
      <c r="J70" s="975"/>
      <c r="K70" s="975"/>
      <c r="L70" s="975"/>
      <c r="M70" s="975"/>
      <c r="N70" s="975"/>
      <c r="O70" s="975"/>
      <c r="P70" s="976"/>
      <c r="Q70" s="977">
        <v>2349</v>
      </c>
      <c r="R70" s="971"/>
      <c r="S70" s="971"/>
      <c r="T70" s="971"/>
      <c r="U70" s="971"/>
      <c r="V70" s="971">
        <v>2280</v>
      </c>
      <c r="W70" s="971"/>
      <c r="X70" s="971"/>
      <c r="Y70" s="971"/>
      <c r="Z70" s="971"/>
      <c r="AA70" s="971">
        <v>69</v>
      </c>
      <c r="AB70" s="971"/>
      <c r="AC70" s="971"/>
      <c r="AD70" s="971"/>
      <c r="AE70" s="971"/>
      <c r="AF70" s="971">
        <v>69</v>
      </c>
      <c r="AG70" s="971"/>
      <c r="AH70" s="971"/>
      <c r="AI70" s="971"/>
      <c r="AJ70" s="971"/>
      <c r="AK70" s="971">
        <v>0</v>
      </c>
      <c r="AL70" s="971"/>
      <c r="AM70" s="971"/>
      <c r="AN70" s="971"/>
      <c r="AO70" s="971"/>
      <c r="AP70" s="971">
        <v>1395</v>
      </c>
      <c r="AQ70" s="971"/>
      <c r="AR70" s="971"/>
      <c r="AS70" s="971"/>
      <c r="AT70" s="971"/>
      <c r="AU70" s="971">
        <v>317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588</v>
      </c>
      <c r="C71" s="975"/>
      <c r="D71" s="975"/>
      <c r="E71" s="975"/>
      <c r="F71" s="975"/>
      <c r="G71" s="975"/>
      <c r="H71" s="975"/>
      <c r="I71" s="975"/>
      <c r="J71" s="975"/>
      <c r="K71" s="975"/>
      <c r="L71" s="975"/>
      <c r="M71" s="975"/>
      <c r="N71" s="975"/>
      <c r="O71" s="975"/>
      <c r="P71" s="976"/>
      <c r="Q71" s="977">
        <v>8294</v>
      </c>
      <c r="R71" s="971"/>
      <c r="S71" s="971"/>
      <c r="T71" s="971"/>
      <c r="U71" s="971"/>
      <c r="V71" s="971">
        <v>8014</v>
      </c>
      <c r="W71" s="971"/>
      <c r="X71" s="971"/>
      <c r="Y71" s="971"/>
      <c r="Z71" s="971"/>
      <c r="AA71" s="971">
        <v>279</v>
      </c>
      <c r="AB71" s="971"/>
      <c r="AC71" s="971"/>
      <c r="AD71" s="971"/>
      <c r="AE71" s="971"/>
      <c r="AF71" s="971">
        <v>279</v>
      </c>
      <c r="AG71" s="971"/>
      <c r="AH71" s="971"/>
      <c r="AI71" s="971"/>
      <c r="AJ71" s="971"/>
      <c r="AK71" s="971">
        <v>138</v>
      </c>
      <c r="AL71" s="971"/>
      <c r="AM71" s="971"/>
      <c r="AN71" s="971"/>
      <c r="AO71" s="971"/>
      <c r="AP71" s="971" t="s">
        <v>584</v>
      </c>
      <c r="AQ71" s="971"/>
      <c r="AR71" s="971"/>
      <c r="AS71" s="971"/>
      <c r="AT71" s="971"/>
      <c r="AU71" s="971" t="s">
        <v>584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589</v>
      </c>
      <c r="C72" s="975"/>
      <c r="D72" s="975"/>
      <c r="E72" s="975"/>
      <c r="F72" s="975"/>
      <c r="G72" s="975"/>
      <c r="H72" s="975"/>
      <c r="I72" s="975"/>
      <c r="J72" s="975"/>
      <c r="K72" s="975"/>
      <c r="L72" s="975"/>
      <c r="M72" s="975"/>
      <c r="N72" s="975"/>
      <c r="O72" s="975"/>
      <c r="P72" s="976"/>
      <c r="Q72" s="977">
        <v>193</v>
      </c>
      <c r="R72" s="971"/>
      <c r="S72" s="971"/>
      <c r="T72" s="971"/>
      <c r="U72" s="971"/>
      <c r="V72" s="971">
        <v>184</v>
      </c>
      <c r="W72" s="971"/>
      <c r="X72" s="971"/>
      <c r="Y72" s="971"/>
      <c r="Z72" s="971"/>
      <c r="AA72" s="971">
        <v>9</v>
      </c>
      <c r="AB72" s="971"/>
      <c r="AC72" s="971"/>
      <c r="AD72" s="971"/>
      <c r="AE72" s="971"/>
      <c r="AF72" s="971">
        <v>9</v>
      </c>
      <c r="AG72" s="971"/>
      <c r="AH72" s="971"/>
      <c r="AI72" s="971"/>
      <c r="AJ72" s="971"/>
      <c r="AK72" s="971">
        <v>6</v>
      </c>
      <c r="AL72" s="971"/>
      <c r="AM72" s="971"/>
      <c r="AN72" s="971"/>
      <c r="AO72" s="971"/>
      <c r="AP72" s="971" t="s">
        <v>584</v>
      </c>
      <c r="AQ72" s="971"/>
      <c r="AR72" s="971"/>
      <c r="AS72" s="971"/>
      <c r="AT72" s="971"/>
      <c r="AU72" s="971" t="s">
        <v>584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590</v>
      </c>
      <c r="C73" s="975"/>
      <c r="D73" s="975"/>
      <c r="E73" s="975"/>
      <c r="F73" s="975"/>
      <c r="G73" s="975"/>
      <c r="H73" s="975"/>
      <c r="I73" s="975"/>
      <c r="J73" s="975"/>
      <c r="K73" s="975"/>
      <c r="L73" s="975"/>
      <c r="M73" s="975"/>
      <c r="N73" s="975"/>
      <c r="O73" s="975"/>
      <c r="P73" s="976"/>
      <c r="Q73" s="977">
        <v>161734</v>
      </c>
      <c r="R73" s="971"/>
      <c r="S73" s="971"/>
      <c r="T73" s="971"/>
      <c r="U73" s="971"/>
      <c r="V73" s="971">
        <v>159557</v>
      </c>
      <c r="W73" s="971"/>
      <c r="X73" s="971"/>
      <c r="Y73" s="971"/>
      <c r="Z73" s="971"/>
      <c r="AA73" s="971">
        <v>2177</v>
      </c>
      <c r="AB73" s="971"/>
      <c r="AC73" s="971"/>
      <c r="AD73" s="971"/>
      <c r="AE73" s="971"/>
      <c r="AF73" s="971">
        <v>2177</v>
      </c>
      <c r="AG73" s="971"/>
      <c r="AH73" s="971"/>
      <c r="AI73" s="971"/>
      <c r="AJ73" s="971"/>
      <c r="AK73" s="971" t="s">
        <v>584</v>
      </c>
      <c r="AL73" s="971"/>
      <c r="AM73" s="971"/>
      <c r="AN73" s="971"/>
      <c r="AO73" s="971"/>
      <c r="AP73" s="971" t="s">
        <v>584</v>
      </c>
      <c r="AQ73" s="971"/>
      <c r="AR73" s="971"/>
      <c r="AS73" s="971"/>
      <c r="AT73" s="971"/>
      <c r="AU73" s="971" t="s">
        <v>584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390</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2607</v>
      </c>
      <c r="AG88" s="959"/>
      <c r="AH88" s="959"/>
      <c r="AI88" s="959"/>
      <c r="AJ88" s="959"/>
      <c r="AK88" s="963"/>
      <c r="AL88" s="963"/>
      <c r="AM88" s="963"/>
      <c r="AN88" s="963"/>
      <c r="AO88" s="963"/>
      <c r="AP88" s="959">
        <v>1395</v>
      </c>
      <c r="AQ88" s="959"/>
      <c r="AR88" s="959"/>
      <c r="AS88" s="959"/>
      <c r="AT88" s="959"/>
      <c r="AU88" s="959">
        <v>317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49</v>
      </c>
      <c r="CS102" s="953"/>
      <c r="CT102" s="953"/>
      <c r="CU102" s="953"/>
      <c r="CV102" s="954"/>
      <c r="CW102" s="952">
        <v>2</v>
      </c>
      <c r="CX102" s="953"/>
      <c r="CY102" s="953"/>
      <c r="CZ102" s="953"/>
      <c r="DA102" s="954"/>
      <c r="DB102" s="952" t="s">
        <v>584</v>
      </c>
      <c r="DC102" s="953"/>
      <c r="DD102" s="953"/>
      <c r="DE102" s="953"/>
      <c r="DF102" s="954"/>
      <c r="DG102" s="952" t="s">
        <v>584</v>
      </c>
      <c r="DH102" s="953"/>
      <c r="DI102" s="953"/>
      <c r="DJ102" s="953"/>
      <c r="DK102" s="954"/>
      <c r="DL102" s="952" t="s">
        <v>584</v>
      </c>
      <c r="DM102" s="953"/>
      <c r="DN102" s="953"/>
      <c r="DO102" s="953"/>
      <c r="DP102" s="954"/>
      <c r="DQ102" s="952" t="s">
        <v>584</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308</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308</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308</v>
      </c>
      <c r="DR109" s="896"/>
      <c r="DS109" s="896"/>
      <c r="DT109" s="896"/>
      <c r="DU109" s="897"/>
      <c r="DV109" s="898" t="s">
        <v>433</v>
      </c>
      <c r="DW109" s="896"/>
      <c r="DX109" s="896"/>
      <c r="DY109" s="896"/>
      <c r="DZ109" s="929"/>
    </row>
    <row r="110" spans="1:131" s="230" customFormat="1" ht="26.25" customHeight="1" x14ac:dyDescent="0.15">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816994</v>
      </c>
      <c r="AB110" s="889"/>
      <c r="AC110" s="889"/>
      <c r="AD110" s="889"/>
      <c r="AE110" s="890"/>
      <c r="AF110" s="891">
        <v>858158</v>
      </c>
      <c r="AG110" s="889"/>
      <c r="AH110" s="889"/>
      <c r="AI110" s="889"/>
      <c r="AJ110" s="890"/>
      <c r="AK110" s="891">
        <v>882193</v>
      </c>
      <c r="AL110" s="889"/>
      <c r="AM110" s="889"/>
      <c r="AN110" s="889"/>
      <c r="AO110" s="890"/>
      <c r="AP110" s="892">
        <v>23.6</v>
      </c>
      <c r="AQ110" s="893"/>
      <c r="AR110" s="893"/>
      <c r="AS110" s="893"/>
      <c r="AT110" s="894"/>
      <c r="AU110" s="930" t="s">
        <v>74</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8396989</v>
      </c>
      <c r="BR110" s="842"/>
      <c r="BS110" s="842"/>
      <c r="BT110" s="842"/>
      <c r="BU110" s="842"/>
      <c r="BV110" s="842">
        <v>8451986</v>
      </c>
      <c r="BW110" s="842"/>
      <c r="BX110" s="842"/>
      <c r="BY110" s="842"/>
      <c r="BZ110" s="842"/>
      <c r="CA110" s="842">
        <v>8885868</v>
      </c>
      <c r="CB110" s="842"/>
      <c r="CC110" s="842"/>
      <c r="CD110" s="842"/>
      <c r="CE110" s="842"/>
      <c r="CF110" s="866">
        <v>237.8</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439</v>
      </c>
      <c r="DH110" s="842"/>
      <c r="DI110" s="842"/>
      <c r="DJ110" s="842"/>
      <c r="DK110" s="842"/>
      <c r="DL110" s="842" t="s">
        <v>440</v>
      </c>
      <c r="DM110" s="842"/>
      <c r="DN110" s="842"/>
      <c r="DO110" s="842"/>
      <c r="DP110" s="842"/>
      <c r="DQ110" s="842" t="s">
        <v>441</v>
      </c>
      <c r="DR110" s="842"/>
      <c r="DS110" s="842"/>
      <c r="DT110" s="842"/>
      <c r="DU110" s="842"/>
      <c r="DV110" s="843" t="s">
        <v>442</v>
      </c>
      <c r="DW110" s="843"/>
      <c r="DX110" s="843"/>
      <c r="DY110" s="843"/>
      <c r="DZ110" s="844"/>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444</v>
      </c>
      <c r="AB111" s="919"/>
      <c r="AC111" s="919"/>
      <c r="AD111" s="919"/>
      <c r="AE111" s="920"/>
      <c r="AF111" s="921" t="s">
        <v>445</v>
      </c>
      <c r="AG111" s="919"/>
      <c r="AH111" s="919"/>
      <c r="AI111" s="919"/>
      <c r="AJ111" s="920"/>
      <c r="AK111" s="921" t="s">
        <v>439</v>
      </c>
      <c r="AL111" s="919"/>
      <c r="AM111" s="919"/>
      <c r="AN111" s="919"/>
      <c r="AO111" s="920"/>
      <c r="AP111" s="922" t="s">
        <v>444</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t="s">
        <v>440</v>
      </c>
      <c r="BR111" s="817"/>
      <c r="BS111" s="817"/>
      <c r="BT111" s="817"/>
      <c r="BU111" s="817"/>
      <c r="BV111" s="817" t="s">
        <v>439</v>
      </c>
      <c r="BW111" s="817"/>
      <c r="BX111" s="817"/>
      <c r="BY111" s="817"/>
      <c r="BZ111" s="817"/>
      <c r="CA111" s="817" t="s">
        <v>440</v>
      </c>
      <c r="CB111" s="817"/>
      <c r="CC111" s="817"/>
      <c r="CD111" s="817"/>
      <c r="CE111" s="817"/>
      <c r="CF111" s="875" t="s">
        <v>444</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440</v>
      </c>
      <c r="DH111" s="817"/>
      <c r="DI111" s="817"/>
      <c r="DJ111" s="817"/>
      <c r="DK111" s="817"/>
      <c r="DL111" s="817" t="s">
        <v>439</v>
      </c>
      <c r="DM111" s="817"/>
      <c r="DN111" s="817"/>
      <c r="DO111" s="817"/>
      <c r="DP111" s="817"/>
      <c r="DQ111" s="817" t="s">
        <v>440</v>
      </c>
      <c r="DR111" s="817"/>
      <c r="DS111" s="817"/>
      <c r="DT111" s="817"/>
      <c r="DU111" s="817"/>
      <c r="DV111" s="794" t="s">
        <v>444</v>
      </c>
      <c r="DW111" s="794"/>
      <c r="DX111" s="794"/>
      <c r="DY111" s="794"/>
      <c r="DZ111" s="795"/>
    </row>
    <row r="112" spans="1:131" s="230" customFormat="1" ht="26.25" customHeight="1" x14ac:dyDescent="0.15">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450</v>
      </c>
      <c r="AB112" s="780"/>
      <c r="AC112" s="780"/>
      <c r="AD112" s="780"/>
      <c r="AE112" s="781"/>
      <c r="AF112" s="782" t="s">
        <v>450</v>
      </c>
      <c r="AG112" s="780"/>
      <c r="AH112" s="780"/>
      <c r="AI112" s="780"/>
      <c r="AJ112" s="781"/>
      <c r="AK112" s="782" t="s">
        <v>444</v>
      </c>
      <c r="AL112" s="780"/>
      <c r="AM112" s="780"/>
      <c r="AN112" s="780"/>
      <c r="AO112" s="781"/>
      <c r="AP112" s="824" t="s">
        <v>440</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2244883</v>
      </c>
      <c r="BR112" s="817"/>
      <c r="BS112" s="817"/>
      <c r="BT112" s="817"/>
      <c r="BU112" s="817"/>
      <c r="BV112" s="817">
        <v>2116962</v>
      </c>
      <c r="BW112" s="817"/>
      <c r="BX112" s="817"/>
      <c r="BY112" s="817"/>
      <c r="BZ112" s="817"/>
      <c r="CA112" s="817">
        <v>1919505</v>
      </c>
      <c r="CB112" s="817"/>
      <c r="CC112" s="817"/>
      <c r="CD112" s="817"/>
      <c r="CE112" s="817"/>
      <c r="CF112" s="875">
        <v>51.4</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444</v>
      </c>
      <c r="DH112" s="817"/>
      <c r="DI112" s="817"/>
      <c r="DJ112" s="817"/>
      <c r="DK112" s="817"/>
      <c r="DL112" s="817" t="s">
        <v>439</v>
      </c>
      <c r="DM112" s="817"/>
      <c r="DN112" s="817"/>
      <c r="DO112" s="817"/>
      <c r="DP112" s="817"/>
      <c r="DQ112" s="817" t="s">
        <v>450</v>
      </c>
      <c r="DR112" s="817"/>
      <c r="DS112" s="817"/>
      <c r="DT112" s="817"/>
      <c r="DU112" s="817"/>
      <c r="DV112" s="794" t="s">
        <v>440</v>
      </c>
      <c r="DW112" s="794"/>
      <c r="DX112" s="794"/>
      <c r="DY112" s="794"/>
      <c r="DZ112" s="795"/>
    </row>
    <row r="113" spans="1:130" s="230" customFormat="1" ht="26.25" customHeight="1" x14ac:dyDescent="0.15">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162567</v>
      </c>
      <c r="AB113" s="919"/>
      <c r="AC113" s="919"/>
      <c r="AD113" s="919"/>
      <c r="AE113" s="920"/>
      <c r="AF113" s="921">
        <v>160821</v>
      </c>
      <c r="AG113" s="919"/>
      <c r="AH113" s="919"/>
      <c r="AI113" s="919"/>
      <c r="AJ113" s="920"/>
      <c r="AK113" s="921">
        <v>156145</v>
      </c>
      <c r="AL113" s="919"/>
      <c r="AM113" s="919"/>
      <c r="AN113" s="919"/>
      <c r="AO113" s="920"/>
      <c r="AP113" s="922">
        <v>4.2</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136220</v>
      </c>
      <c r="BR113" s="817"/>
      <c r="BS113" s="817"/>
      <c r="BT113" s="817"/>
      <c r="BU113" s="817"/>
      <c r="BV113" s="817">
        <v>335989</v>
      </c>
      <c r="BW113" s="817"/>
      <c r="BX113" s="817"/>
      <c r="BY113" s="817"/>
      <c r="BZ113" s="817"/>
      <c r="CA113" s="817">
        <v>316736</v>
      </c>
      <c r="CB113" s="817"/>
      <c r="CC113" s="817"/>
      <c r="CD113" s="817"/>
      <c r="CE113" s="817"/>
      <c r="CF113" s="875">
        <v>8.5</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445</v>
      </c>
      <c r="DH113" s="780"/>
      <c r="DI113" s="780"/>
      <c r="DJ113" s="780"/>
      <c r="DK113" s="781"/>
      <c r="DL113" s="782" t="s">
        <v>440</v>
      </c>
      <c r="DM113" s="780"/>
      <c r="DN113" s="780"/>
      <c r="DO113" s="780"/>
      <c r="DP113" s="781"/>
      <c r="DQ113" s="782" t="s">
        <v>440</v>
      </c>
      <c r="DR113" s="780"/>
      <c r="DS113" s="780"/>
      <c r="DT113" s="780"/>
      <c r="DU113" s="781"/>
      <c r="DV113" s="824" t="s">
        <v>441</v>
      </c>
      <c r="DW113" s="825"/>
      <c r="DX113" s="825"/>
      <c r="DY113" s="825"/>
      <c r="DZ113" s="826"/>
    </row>
    <row r="114" spans="1:130" s="230" customFormat="1" ht="26.25" customHeight="1" x14ac:dyDescent="0.15">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24410</v>
      </c>
      <c r="AB114" s="780"/>
      <c r="AC114" s="780"/>
      <c r="AD114" s="780"/>
      <c r="AE114" s="781"/>
      <c r="AF114" s="782">
        <v>22998</v>
      </c>
      <c r="AG114" s="780"/>
      <c r="AH114" s="780"/>
      <c r="AI114" s="780"/>
      <c r="AJ114" s="781"/>
      <c r="AK114" s="782">
        <v>22919</v>
      </c>
      <c r="AL114" s="780"/>
      <c r="AM114" s="780"/>
      <c r="AN114" s="780"/>
      <c r="AO114" s="781"/>
      <c r="AP114" s="824">
        <v>0.6</v>
      </c>
      <c r="AQ114" s="825"/>
      <c r="AR114" s="825"/>
      <c r="AS114" s="825"/>
      <c r="AT114" s="826"/>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734315</v>
      </c>
      <c r="BR114" s="817"/>
      <c r="BS114" s="817"/>
      <c r="BT114" s="817"/>
      <c r="BU114" s="817"/>
      <c r="BV114" s="817">
        <v>694680</v>
      </c>
      <c r="BW114" s="817"/>
      <c r="BX114" s="817"/>
      <c r="BY114" s="817"/>
      <c r="BZ114" s="817"/>
      <c r="CA114" s="817">
        <v>506558</v>
      </c>
      <c r="CB114" s="817"/>
      <c r="CC114" s="817"/>
      <c r="CD114" s="817"/>
      <c r="CE114" s="817"/>
      <c r="CF114" s="875">
        <v>13.6</v>
      </c>
      <c r="CG114" s="876"/>
      <c r="CH114" s="876"/>
      <c r="CI114" s="876"/>
      <c r="CJ114" s="876"/>
      <c r="CK114" s="927"/>
      <c r="CL114" s="821"/>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444</v>
      </c>
      <c r="DH114" s="780"/>
      <c r="DI114" s="780"/>
      <c r="DJ114" s="780"/>
      <c r="DK114" s="781"/>
      <c r="DL114" s="782" t="s">
        <v>444</v>
      </c>
      <c r="DM114" s="780"/>
      <c r="DN114" s="780"/>
      <c r="DO114" s="780"/>
      <c r="DP114" s="781"/>
      <c r="DQ114" s="782" t="s">
        <v>439</v>
      </c>
      <c r="DR114" s="780"/>
      <c r="DS114" s="780"/>
      <c r="DT114" s="780"/>
      <c r="DU114" s="781"/>
      <c r="DV114" s="824" t="s">
        <v>444</v>
      </c>
      <c r="DW114" s="825"/>
      <c r="DX114" s="825"/>
      <c r="DY114" s="825"/>
      <c r="DZ114" s="826"/>
    </row>
    <row r="115" spans="1:130" s="230" customFormat="1" ht="26.25" customHeight="1" x14ac:dyDescent="0.15">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1902</v>
      </c>
      <c r="AB115" s="919"/>
      <c r="AC115" s="919"/>
      <c r="AD115" s="919"/>
      <c r="AE115" s="920"/>
      <c r="AF115" s="921">
        <v>1429</v>
      </c>
      <c r="AG115" s="919"/>
      <c r="AH115" s="919"/>
      <c r="AI115" s="919"/>
      <c r="AJ115" s="920"/>
      <c r="AK115" s="921">
        <v>1706</v>
      </c>
      <c r="AL115" s="919"/>
      <c r="AM115" s="919"/>
      <c r="AN115" s="919"/>
      <c r="AO115" s="920"/>
      <c r="AP115" s="922">
        <v>0</v>
      </c>
      <c r="AQ115" s="923"/>
      <c r="AR115" s="923"/>
      <c r="AS115" s="923"/>
      <c r="AT115" s="924"/>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t="s">
        <v>444</v>
      </c>
      <c r="BR115" s="817"/>
      <c r="BS115" s="817"/>
      <c r="BT115" s="817"/>
      <c r="BU115" s="817"/>
      <c r="BV115" s="817" t="s">
        <v>136</v>
      </c>
      <c r="BW115" s="817"/>
      <c r="BX115" s="817"/>
      <c r="BY115" s="817"/>
      <c r="BZ115" s="817"/>
      <c r="CA115" s="817" t="s">
        <v>136</v>
      </c>
      <c r="CB115" s="817"/>
      <c r="CC115" s="817"/>
      <c r="CD115" s="817"/>
      <c r="CE115" s="817"/>
      <c r="CF115" s="875" t="s">
        <v>440</v>
      </c>
      <c r="CG115" s="876"/>
      <c r="CH115" s="876"/>
      <c r="CI115" s="876"/>
      <c r="CJ115" s="876"/>
      <c r="CK115" s="927"/>
      <c r="CL115" s="821"/>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439</v>
      </c>
      <c r="DH115" s="780"/>
      <c r="DI115" s="780"/>
      <c r="DJ115" s="780"/>
      <c r="DK115" s="781"/>
      <c r="DL115" s="782" t="s">
        <v>439</v>
      </c>
      <c r="DM115" s="780"/>
      <c r="DN115" s="780"/>
      <c r="DO115" s="780"/>
      <c r="DP115" s="781"/>
      <c r="DQ115" s="782" t="s">
        <v>440</v>
      </c>
      <c r="DR115" s="780"/>
      <c r="DS115" s="780"/>
      <c r="DT115" s="780"/>
      <c r="DU115" s="781"/>
      <c r="DV115" s="824" t="s">
        <v>442</v>
      </c>
      <c r="DW115" s="825"/>
      <c r="DX115" s="825"/>
      <c r="DY115" s="825"/>
      <c r="DZ115" s="826"/>
    </row>
    <row r="116" spans="1:130" s="230" customFormat="1" ht="26.25" customHeight="1" x14ac:dyDescent="0.15">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463</v>
      </c>
      <c r="AB116" s="780"/>
      <c r="AC116" s="780"/>
      <c r="AD116" s="780"/>
      <c r="AE116" s="781"/>
      <c r="AF116" s="782" t="s">
        <v>444</v>
      </c>
      <c r="AG116" s="780"/>
      <c r="AH116" s="780"/>
      <c r="AI116" s="780"/>
      <c r="AJ116" s="781"/>
      <c r="AK116" s="782" t="s">
        <v>445</v>
      </c>
      <c r="AL116" s="780"/>
      <c r="AM116" s="780"/>
      <c r="AN116" s="780"/>
      <c r="AO116" s="781"/>
      <c r="AP116" s="824" t="s">
        <v>439</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440</v>
      </c>
      <c r="BR116" s="817"/>
      <c r="BS116" s="817"/>
      <c r="BT116" s="817"/>
      <c r="BU116" s="817"/>
      <c r="BV116" s="817" t="s">
        <v>439</v>
      </c>
      <c r="BW116" s="817"/>
      <c r="BX116" s="817"/>
      <c r="BY116" s="817"/>
      <c r="BZ116" s="817"/>
      <c r="CA116" s="817" t="s">
        <v>444</v>
      </c>
      <c r="CB116" s="817"/>
      <c r="CC116" s="817"/>
      <c r="CD116" s="817"/>
      <c r="CE116" s="817"/>
      <c r="CF116" s="875" t="s">
        <v>439</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439</v>
      </c>
      <c r="DH116" s="780"/>
      <c r="DI116" s="780"/>
      <c r="DJ116" s="780"/>
      <c r="DK116" s="781"/>
      <c r="DL116" s="782" t="s">
        <v>412</v>
      </c>
      <c r="DM116" s="780"/>
      <c r="DN116" s="780"/>
      <c r="DO116" s="780"/>
      <c r="DP116" s="781"/>
      <c r="DQ116" s="782" t="s">
        <v>444</v>
      </c>
      <c r="DR116" s="780"/>
      <c r="DS116" s="780"/>
      <c r="DT116" s="780"/>
      <c r="DU116" s="781"/>
      <c r="DV116" s="824" t="s">
        <v>440</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1005873</v>
      </c>
      <c r="AB117" s="903"/>
      <c r="AC117" s="903"/>
      <c r="AD117" s="903"/>
      <c r="AE117" s="904"/>
      <c r="AF117" s="905">
        <v>1043406</v>
      </c>
      <c r="AG117" s="903"/>
      <c r="AH117" s="903"/>
      <c r="AI117" s="903"/>
      <c r="AJ117" s="904"/>
      <c r="AK117" s="905">
        <v>1062963</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450</v>
      </c>
      <c r="BR117" s="817"/>
      <c r="BS117" s="817"/>
      <c r="BT117" s="817"/>
      <c r="BU117" s="817"/>
      <c r="BV117" s="817" t="s">
        <v>444</v>
      </c>
      <c r="BW117" s="817"/>
      <c r="BX117" s="817"/>
      <c r="BY117" s="817"/>
      <c r="BZ117" s="817"/>
      <c r="CA117" s="817" t="s">
        <v>412</v>
      </c>
      <c r="CB117" s="817"/>
      <c r="CC117" s="817"/>
      <c r="CD117" s="817"/>
      <c r="CE117" s="817"/>
      <c r="CF117" s="875" t="s">
        <v>444</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440</v>
      </c>
      <c r="DH117" s="780"/>
      <c r="DI117" s="780"/>
      <c r="DJ117" s="780"/>
      <c r="DK117" s="781"/>
      <c r="DL117" s="782" t="s">
        <v>442</v>
      </c>
      <c r="DM117" s="780"/>
      <c r="DN117" s="780"/>
      <c r="DO117" s="780"/>
      <c r="DP117" s="781"/>
      <c r="DQ117" s="782" t="s">
        <v>469</v>
      </c>
      <c r="DR117" s="780"/>
      <c r="DS117" s="780"/>
      <c r="DT117" s="780"/>
      <c r="DU117" s="781"/>
      <c r="DV117" s="824" t="s">
        <v>412</v>
      </c>
      <c r="DW117" s="825"/>
      <c r="DX117" s="825"/>
      <c r="DY117" s="825"/>
      <c r="DZ117" s="826"/>
    </row>
    <row r="118" spans="1:130" s="230" customFormat="1" ht="26.25" customHeight="1" x14ac:dyDescent="0.15">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308</v>
      </c>
      <c r="AL118" s="896"/>
      <c r="AM118" s="896"/>
      <c r="AN118" s="896"/>
      <c r="AO118" s="897"/>
      <c r="AP118" s="899" t="s">
        <v>433</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440</v>
      </c>
      <c r="BR118" s="845"/>
      <c r="BS118" s="845"/>
      <c r="BT118" s="845"/>
      <c r="BU118" s="845"/>
      <c r="BV118" s="845" t="s">
        <v>439</v>
      </c>
      <c r="BW118" s="845"/>
      <c r="BX118" s="845"/>
      <c r="BY118" s="845"/>
      <c r="BZ118" s="845"/>
      <c r="CA118" s="845" t="s">
        <v>439</v>
      </c>
      <c r="CB118" s="845"/>
      <c r="CC118" s="845"/>
      <c r="CD118" s="845"/>
      <c r="CE118" s="845"/>
      <c r="CF118" s="875" t="s">
        <v>412</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439</v>
      </c>
      <c r="DH118" s="780"/>
      <c r="DI118" s="780"/>
      <c r="DJ118" s="780"/>
      <c r="DK118" s="781"/>
      <c r="DL118" s="782" t="s">
        <v>450</v>
      </c>
      <c r="DM118" s="780"/>
      <c r="DN118" s="780"/>
      <c r="DO118" s="780"/>
      <c r="DP118" s="781"/>
      <c r="DQ118" s="782" t="s">
        <v>439</v>
      </c>
      <c r="DR118" s="780"/>
      <c r="DS118" s="780"/>
      <c r="DT118" s="780"/>
      <c r="DU118" s="781"/>
      <c r="DV118" s="824" t="s">
        <v>439</v>
      </c>
      <c r="DW118" s="825"/>
      <c r="DX118" s="825"/>
      <c r="DY118" s="825"/>
      <c r="DZ118" s="826"/>
    </row>
    <row r="119" spans="1:130" s="230" customFormat="1" ht="26.25" customHeight="1" x14ac:dyDescent="0.15">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450</v>
      </c>
      <c r="AB119" s="889"/>
      <c r="AC119" s="889"/>
      <c r="AD119" s="889"/>
      <c r="AE119" s="890"/>
      <c r="AF119" s="891" t="s">
        <v>412</v>
      </c>
      <c r="AG119" s="889"/>
      <c r="AH119" s="889"/>
      <c r="AI119" s="889"/>
      <c r="AJ119" s="890"/>
      <c r="AK119" s="891" t="s">
        <v>450</v>
      </c>
      <c r="AL119" s="889"/>
      <c r="AM119" s="889"/>
      <c r="AN119" s="889"/>
      <c r="AO119" s="890"/>
      <c r="AP119" s="892" t="s">
        <v>450</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472</v>
      </c>
      <c r="BP119" s="878"/>
      <c r="BQ119" s="879">
        <v>11512407</v>
      </c>
      <c r="BR119" s="845"/>
      <c r="BS119" s="845"/>
      <c r="BT119" s="845"/>
      <c r="BU119" s="845"/>
      <c r="BV119" s="845">
        <v>11599617</v>
      </c>
      <c r="BW119" s="845"/>
      <c r="BX119" s="845"/>
      <c r="BY119" s="845"/>
      <c r="BZ119" s="845"/>
      <c r="CA119" s="845">
        <v>11628667</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439</v>
      </c>
      <c r="DH119" s="764"/>
      <c r="DI119" s="764"/>
      <c r="DJ119" s="764"/>
      <c r="DK119" s="765"/>
      <c r="DL119" s="766" t="s">
        <v>469</v>
      </c>
      <c r="DM119" s="764"/>
      <c r="DN119" s="764"/>
      <c r="DO119" s="764"/>
      <c r="DP119" s="765"/>
      <c r="DQ119" s="766" t="s">
        <v>442</v>
      </c>
      <c r="DR119" s="764"/>
      <c r="DS119" s="764"/>
      <c r="DT119" s="764"/>
      <c r="DU119" s="765"/>
      <c r="DV119" s="848" t="s">
        <v>439</v>
      </c>
      <c r="DW119" s="849"/>
      <c r="DX119" s="849"/>
      <c r="DY119" s="849"/>
      <c r="DZ119" s="850"/>
    </row>
    <row r="120" spans="1:130" s="230" customFormat="1" ht="26.25" customHeight="1" x14ac:dyDescent="0.15">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450</v>
      </c>
      <c r="AB120" s="780"/>
      <c r="AC120" s="780"/>
      <c r="AD120" s="780"/>
      <c r="AE120" s="781"/>
      <c r="AF120" s="782" t="s">
        <v>445</v>
      </c>
      <c r="AG120" s="780"/>
      <c r="AH120" s="780"/>
      <c r="AI120" s="780"/>
      <c r="AJ120" s="781"/>
      <c r="AK120" s="782" t="s">
        <v>439</v>
      </c>
      <c r="AL120" s="780"/>
      <c r="AM120" s="780"/>
      <c r="AN120" s="780"/>
      <c r="AO120" s="781"/>
      <c r="AP120" s="824" t="s">
        <v>450</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2073999</v>
      </c>
      <c r="BR120" s="842"/>
      <c r="BS120" s="842"/>
      <c r="BT120" s="842"/>
      <c r="BU120" s="842"/>
      <c r="BV120" s="842">
        <v>2495699</v>
      </c>
      <c r="BW120" s="842"/>
      <c r="BX120" s="842"/>
      <c r="BY120" s="842"/>
      <c r="BZ120" s="842"/>
      <c r="CA120" s="842">
        <v>2694764</v>
      </c>
      <c r="CB120" s="842"/>
      <c r="CC120" s="842"/>
      <c r="CD120" s="842"/>
      <c r="CE120" s="842"/>
      <c r="CF120" s="866">
        <v>72.099999999999994</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1360750</v>
      </c>
      <c r="DH120" s="842"/>
      <c r="DI120" s="842"/>
      <c r="DJ120" s="842"/>
      <c r="DK120" s="842"/>
      <c r="DL120" s="842">
        <v>1279191</v>
      </c>
      <c r="DM120" s="842"/>
      <c r="DN120" s="842"/>
      <c r="DO120" s="842"/>
      <c r="DP120" s="842"/>
      <c r="DQ120" s="842">
        <v>1125137</v>
      </c>
      <c r="DR120" s="842"/>
      <c r="DS120" s="842"/>
      <c r="DT120" s="842"/>
      <c r="DU120" s="842"/>
      <c r="DV120" s="843">
        <v>30.1</v>
      </c>
      <c r="DW120" s="843"/>
      <c r="DX120" s="843"/>
      <c r="DY120" s="843"/>
      <c r="DZ120" s="844"/>
    </row>
    <row r="121" spans="1:130" s="230" customFormat="1" ht="26.25" customHeight="1" x14ac:dyDescent="0.15">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412</v>
      </c>
      <c r="AB121" s="780"/>
      <c r="AC121" s="780"/>
      <c r="AD121" s="780"/>
      <c r="AE121" s="781"/>
      <c r="AF121" s="782" t="s">
        <v>412</v>
      </c>
      <c r="AG121" s="780"/>
      <c r="AH121" s="780"/>
      <c r="AI121" s="780"/>
      <c r="AJ121" s="781"/>
      <c r="AK121" s="782" t="s">
        <v>469</v>
      </c>
      <c r="AL121" s="780"/>
      <c r="AM121" s="780"/>
      <c r="AN121" s="780"/>
      <c r="AO121" s="781"/>
      <c r="AP121" s="824" t="s">
        <v>412</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23462</v>
      </c>
      <c r="BR121" s="817"/>
      <c r="BS121" s="817"/>
      <c r="BT121" s="817"/>
      <c r="BU121" s="817"/>
      <c r="BV121" s="817">
        <v>26180</v>
      </c>
      <c r="BW121" s="817"/>
      <c r="BX121" s="817"/>
      <c r="BY121" s="817"/>
      <c r="BZ121" s="817"/>
      <c r="CA121" s="817">
        <v>64137</v>
      </c>
      <c r="CB121" s="817"/>
      <c r="CC121" s="817"/>
      <c r="CD121" s="817"/>
      <c r="CE121" s="817"/>
      <c r="CF121" s="875">
        <v>1.7</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816">
        <v>884133</v>
      </c>
      <c r="DH121" s="817"/>
      <c r="DI121" s="817"/>
      <c r="DJ121" s="817"/>
      <c r="DK121" s="817"/>
      <c r="DL121" s="817">
        <v>837771</v>
      </c>
      <c r="DM121" s="817"/>
      <c r="DN121" s="817"/>
      <c r="DO121" s="817"/>
      <c r="DP121" s="817"/>
      <c r="DQ121" s="817">
        <v>794368</v>
      </c>
      <c r="DR121" s="817"/>
      <c r="DS121" s="817"/>
      <c r="DT121" s="817"/>
      <c r="DU121" s="817"/>
      <c r="DV121" s="794">
        <v>21.3</v>
      </c>
      <c r="DW121" s="794"/>
      <c r="DX121" s="794"/>
      <c r="DY121" s="794"/>
      <c r="DZ121" s="795"/>
    </row>
    <row r="122" spans="1:130" s="230" customFormat="1" ht="26.25" customHeight="1" x14ac:dyDescent="0.15">
      <c r="A122" s="820"/>
      <c r="B122" s="821"/>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469</v>
      </c>
      <c r="AB122" s="780"/>
      <c r="AC122" s="780"/>
      <c r="AD122" s="780"/>
      <c r="AE122" s="781"/>
      <c r="AF122" s="782" t="s">
        <v>440</v>
      </c>
      <c r="AG122" s="780"/>
      <c r="AH122" s="780"/>
      <c r="AI122" s="780"/>
      <c r="AJ122" s="781"/>
      <c r="AK122" s="782" t="s">
        <v>469</v>
      </c>
      <c r="AL122" s="780"/>
      <c r="AM122" s="780"/>
      <c r="AN122" s="780"/>
      <c r="AO122" s="781"/>
      <c r="AP122" s="824" t="s">
        <v>412</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6713675</v>
      </c>
      <c r="BR122" s="845"/>
      <c r="BS122" s="845"/>
      <c r="BT122" s="845"/>
      <c r="BU122" s="845"/>
      <c r="BV122" s="845">
        <v>6633425</v>
      </c>
      <c r="BW122" s="845"/>
      <c r="BX122" s="845"/>
      <c r="BY122" s="845"/>
      <c r="BZ122" s="845"/>
      <c r="CA122" s="845">
        <v>6837848</v>
      </c>
      <c r="CB122" s="845"/>
      <c r="CC122" s="845"/>
      <c r="CD122" s="845"/>
      <c r="CE122" s="845"/>
      <c r="CF122" s="846">
        <v>183</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t="s">
        <v>439</v>
      </c>
      <c r="DH122" s="817"/>
      <c r="DI122" s="817"/>
      <c r="DJ122" s="817"/>
      <c r="DK122" s="817"/>
      <c r="DL122" s="817" t="s">
        <v>450</v>
      </c>
      <c r="DM122" s="817"/>
      <c r="DN122" s="817"/>
      <c r="DO122" s="817"/>
      <c r="DP122" s="817"/>
      <c r="DQ122" s="817" t="s">
        <v>450</v>
      </c>
      <c r="DR122" s="817"/>
      <c r="DS122" s="817"/>
      <c r="DT122" s="817"/>
      <c r="DU122" s="817"/>
      <c r="DV122" s="794" t="s">
        <v>412</v>
      </c>
      <c r="DW122" s="794"/>
      <c r="DX122" s="794"/>
      <c r="DY122" s="794"/>
      <c r="DZ122" s="795"/>
    </row>
    <row r="123" spans="1:130" s="230" customFormat="1" ht="26.25" customHeight="1" x14ac:dyDescent="0.15">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450</v>
      </c>
      <c r="AB123" s="780"/>
      <c r="AC123" s="780"/>
      <c r="AD123" s="780"/>
      <c r="AE123" s="781"/>
      <c r="AF123" s="782" t="s">
        <v>412</v>
      </c>
      <c r="AG123" s="780"/>
      <c r="AH123" s="780"/>
      <c r="AI123" s="780"/>
      <c r="AJ123" s="781"/>
      <c r="AK123" s="782" t="s">
        <v>412</v>
      </c>
      <c r="AL123" s="780"/>
      <c r="AM123" s="780"/>
      <c r="AN123" s="780"/>
      <c r="AO123" s="781"/>
      <c r="AP123" s="824" t="s">
        <v>439</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483</v>
      </c>
      <c r="BP123" s="878"/>
      <c r="BQ123" s="832">
        <v>8811136</v>
      </c>
      <c r="BR123" s="833"/>
      <c r="BS123" s="833"/>
      <c r="BT123" s="833"/>
      <c r="BU123" s="833"/>
      <c r="BV123" s="833">
        <v>9155304</v>
      </c>
      <c r="BW123" s="833"/>
      <c r="BX123" s="833"/>
      <c r="BY123" s="833"/>
      <c r="BZ123" s="833"/>
      <c r="CA123" s="833">
        <v>9596749</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439</v>
      </c>
      <c r="DH123" s="780"/>
      <c r="DI123" s="780"/>
      <c r="DJ123" s="780"/>
      <c r="DK123" s="781"/>
      <c r="DL123" s="782" t="s">
        <v>439</v>
      </c>
      <c r="DM123" s="780"/>
      <c r="DN123" s="780"/>
      <c r="DO123" s="780"/>
      <c r="DP123" s="781"/>
      <c r="DQ123" s="782" t="s">
        <v>439</v>
      </c>
      <c r="DR123" s="780"/>
      <c r="DS123" s="780"/>
      <c r="DT123" s="780"/>
      <c r="DU123" s="781"/>
      <c r="DV123" s="824" t="s">
        <v>450</v>
      </c>
      <c r="DW123" s="825"/>
      <c r="DX123" s="825"/>
      <c r="DY123" s="825"/>
      <c r="DZ123" s="826"/>
    </row>
    <row r="124" spans="1:130" s="230" customFormat="1" ht="26.25" customHeight="1" thickBot="1" x14ac:dyDescent="0.2">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439</v>
      </c>
      <c r="AB124" s="780"/>
      <c r="AC124" s="780"/>
      <c r="AD124" s="780"/>
      <c r="AE124" s="781"/>
      <c r="AF124" s="782" t="s">
        <v>450</v>
      </c>
      <c r="AG124" s="780"/>
      <c r="AH124" s="780"/>
      <c r="AI124" s="780"/>
      <c r="AJ124" s="781"/>
      <c r="AK124" s="782" t="s">
        <v>439</v>
      </c>
      <c r="AL124" s="780"/>
      <c r="AM124" s="780"/>
      <c r="AN124" s="780"/>
      <c r="AO124" s="781"/>
      <c r="AP124" s="824" t="s">
        <v>450</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74.8</v>
      </c>
      <c r="BR124" s="831"/>
      <c r="BS124" s="831"/>
      <c r="BT124" s="831"/>
      <c r="BU124" s="831"/>
      <c r="BV124" s="831">
        <v>63.6</v>
      </c>
      <c r="BW124" s="831"/>
      <c r="BX124" s="831"/>
      <c r="BY124" s="831"/>
      <c r="BZ124" s="831"/>
      <c r="CA124" s="831">
        <v>54.3</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440</v>
      </c>
      <c r="DH124" s="764"/>
      <c r="DI124" s="764"/>
      <c r="DJ124" s="764"/>
      <c r="DK124" s="765"/>
      <c r="DL124" s="766" t="s">
        <v>440</v>
      </c>
      <c r="DM124" s="764"/>
      <c r="DN124" s="764"/>
      <c r="DO124" s="764"/>
      <c r="DP124" s="765"/>
      <c r="DQ124" s="766" t="s">
        <v>439</v>
      </c>
      <c r="DR124" s="764"/>
      <c r="DS124" s="764"/>
      <c r="DT124" s="764"/>
      <c r="DU124" s="765"/>
      <c r="DV124" s="848" t="s">
        <v>439</v>
      </c>
      <c r="DW124" s="849"/>
      <c r="DX124" s="849"/>
      <c r="DY124" s="849"/>
      <c r="DZ124" s="850"/>
    </row>
    <row r="125" spans="1:130" s="230" customFormat="1" ht="26.25" customHeight="1" x14ac:dyDescent="0.15">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439</v>
      </c>
      <c r="AB125" s="780"/>
      <c r="AC125" s="780"/>
      <c r="AD125" s="780"/>
      <c r="AE125" s="781"/>
      <c r="AF125" s="782" t="s">
        <v>439</v>
      </c>
      <c r="AG125" s="780"/>
      <c r="AH125" s="780"/>
      <c r="AI125" s="780"/>
      <c r="AJ125" s="781"/>
      <c r="AK125" s="782" t="s">
        <v>439</v>
      </c>
      <c r="AL125" s="780"/>
      <c r="AM125" s="780"/>
      <c r="AN125" s="780"/>
      <c r="AO125" s="781"/>
      <c r="AP125" s="824" t="s">
        <v>439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08"/>
      <c r="CR125" s="808"/>
      <c r="CS125" s="808"/>
      <c r="CT125" s="808"/>
      <c r="CU125" s="808"/>
      <c r="CV125" s="808"/>
      <c r="CW125" s="808"/>
      <c r="CX125" s="808"/>
      <c r="CY125" s="808"/>
      <c r="CZ125" s="808"/>
      <c r="DA125" s="808"/>
      <c r="DB125" s="808"/>
      <c r="DC125" s="808"/>
      <c r="DD125" s="808"/>
      <c r="DE125" s="808"/>
      <c r="DF125" s="809"/>
      <c r="DG125" s="861" t="s">
        <v>439</v>
      </c>
      <c r="DH125" s="842"/>
      <c r="DI125" s="842"/>
      <c r="DJ125" s="842"/>
      <c r="DK125" s="842"/>
      <c r="DL125" s="842" t="s">
        <v>439</v>
      </c>
      <c r="DM125" s="842"/>
      <c r="DN125" s="842"/>
      <c r="DO125" s="842"/>
      <c r="DP125" s="842"/>
      <c r="DQ125" s="842" t="s">
        <v>440</v>
      </c>
      <c r="DR125" s="842"/>
      <c r="DS125" s="842"/>
      <c r="DT125" s="842"/>
      <c r="DU125" s="842"/>
      <c r="DV125" s="843" t="s">
        <v>439</v>
      </c>
      <c r="DW125" s="843"/>
      <c r="DX125" s="843"/>
      <c r="DY125" s="843"/>
      <c r="DZ125" s="844"/>
    </row>
    <row r="126" spans="1:130" s="230" customFormat="1" ht="26.25" customHeight="1" thickBot="1" x14ac:dyDescent="0.2">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442</v>
      </c>
      <c r="AB126" s="780"/>
      <c r="AC126" s="780"/>
      <c r="AD126" s="780"/>
      <c r="AE126" s="781"/>
      <c r="AF126" s="782" t="s">
        <v>439</v>
      </c>
      <c r="AG126" s="780"/>
      <c r="AH126" s="780"/>
      <c r="AI126" s="780"/>
      <c r="AJ126" s="781"/>
      <c r="AK126" s="782" t="s">
        <v>440</v>
      </c>
      <c r="AL126" s="780"/>
      <c r="AM126" s="780"/>
      <c r="AN126" s="780"/>
      <c r="AO126" s="781"/>
      <c r="AP126" s="824" t="s">
        <v>440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489</v>
      </c>
      <c r="CQ126" s="752"/>
      <c r="CR126" s="752"/>
      <c r="CS126" s="752"/>
      <c r="CT126" s="752"/>
      <c r="CU126" s="752"/>
      <c r="CV126" s="752"/>
      <c r="CW126" s="752"/>
      <c r="CX126" s="752"/>
      <c r="CY126" s="752"/>
      <c r="CZ126" s="752"/>
      <c r="DA126" s="752"/>
      <c r="DB126" s="752"/>
      <c r="DC126" s="752"/>
      <c r="DD126" s="752"/>
      <c r="DE126" s="752"/>
      <c r="DF126" s="753"/>
      <c r="DG126" s="816" t="s">
        <v>439</v>
      </c>
      <c r="DH126" s="817"/>
      <c r="DI126" s="817"/>
      <c r="DJ126" s="817"/>
      <c r="DK126" s="817"/>
      <c r="DL126" s="817" t="s">
        <v>440</v>
      </c>
      <c r="DM126" s="817"/>
      <c r="DN126" s="817"/>
      <c r="DO126" s="817"/>
      <c r="DP126" s="817"/>
      <c r="DQ126" s="817" t="s">
        <v>439</v>
      </c>
      <c r="DR126" s="817"/>
      <c r="DS126" s="817"/>
      <c r="DT126" s="817"/>
      <c r="DU126" s="817"/>
      <c r="DV126" s="794" t="s">
        <v>440</v>
      </c>
      <c r="DW126" s="794"/>
      <c r="DX126" s="794"/>
      <c r="DY126" s="794"/>
      <c r="DZ126" s="795"/>
    </row>
    <row r="127" spans="1:130" s="230" customFormat="1" ht="26.25" customHeight="1" x14ac:dyDescent="0.15">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1902</v>
      </c>
      <c r="AB127" s="780"/>
      <c r="AC127" s="780"/>
      <c r="AD127" s="780"/>
      <c r="AE127" s="781"/>
      <c r="AF127" s="782">
        <v>1429</v>
      </c>
      <c r="AG127" s="780"/>
      <c r="AH127" s="780"/>
      <c r="AI127" s="780"/>
      <c r="AJ127" s="781"/>
      <c r="AK127" s="782">
        <v>1706</v>
      </c>
      <c r="AL127" s="780"/>
      <c r="AM127" s="780"/>
      <c r="AN127" s="780"/>
      <c r="AO127" s="781"/>
      <c r="AP127" s="824">
        <v>0</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440</v>
      </c>
      <c r="DH127" s="817"/>
      <c r="DI127" s="817"/>
      <c r="DJ127" s="817"/>
      <c r="DK127" s="817"/>
      <c r="DL127" s="817" t="s">
        <v>439</v>
      </c>
      <c r="DM127" s="817"/>
      <c r="DN127" s="817"/>
      <c r="DO127" s="817"/>
      <c r="DP127" s="817"/>
      <c r="DQ127" s="817" t="s">
        <v>439</v>
      </c>
      <c r="DR127" s="817"/>
      <c r="DS127" s="817"/>
      <c r="DT127" s="817"/>
      <c r="DU127" s="817"/>
      <c r="DV127" s="794" t="s">
        <v>439</v>
      </c>
      <c r="DW127" s="794"/>
      <c r="DX127" s="794"/>
      <c r="DY127" s="794"/>
      <c r="DZ127" s="795"/>
    </row>
    <row r="128" spans="1:130" s="230" customFormat="1" ht="26.25" customHeight="1" thickBot="1" x14ac:dyDescent="0.2">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v>901</v>
      </c>
      <c r="AB128" s="801"/>
      <c r="AC128" s="801"/>
      <c r="AD128" s="801"/>
      <c r="AE128" s="802"/>
      <c r="AF128" s="803">
        <v>4183</v>
      </c>
      <c r="AG128" s="801"/>
      <c r="AH128" s="801"/>
      <c r="AI128" s="801"/>
      <c r="AJ128" s="802"/>
      <c r="AK128" s="803">
        <v>6265</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439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499</v>
      </c>
      <c r="CQ128" s="730"/>
      <c r="CR128" s="730"/>
      <c r="CS128" s="730"/>
      <c r="CT128" s="730"/>
      <c r="CU128" s="730"/>
      <c r="CV128" s="730"/>
      <c r="CW128" s="730"/>
      <c r="CX128" s="730"/>
      <c r="CY128" s="730"/>
      <c r="CZ128" s="730"/>
      <c r="DA128" s="730"/>
      <c r="DB128" s="730"/>
      <c r="DC128" s="730"/>
      <c r="DD128" s="730"/>
      <c r="DE128" s="730"/>
      <c r="DF128" s="731"/>
      <c r="DG128" s="790" t="s">
        <v>136</v>
      </c>
      <c r="DH128" s="791"/>
      <c r="DI128" s="791"/>
      <c r="DJ128" s="791"/>
      <c r="DK128" s="791"/>
      <c r="DL128" s="791" t="s">
        <v>439</v>
      </c>
      <c r="DM128" s="791"/>
      <c r="DN128" s="791"/>
      <c r="DO128" s="791"/>
      <c r="DP128" s="791"/>
      <c r="DQ128" s="791" t="s">
        <v>439</v>
      </c>
      <c r="DR128" s="791"/>
      <c r="DS128" s="791"/>
      <c r="DT128" s="791"/>
      <c r="DU128" s="791"/>
      <c r="DV128" s="792" t="s">
        <v>439</v>
      </c>
      <c r="DW128" s="792"/>
      <c r="DX128" s="792"/>
      <c r="DY128" s="792"/>
      <c r="DZ128" s="793"/>
    </row>
    <row r="129" spans="1:131" s="230" customFormat="1" ht="26.25" customHeight="1" x14ac:dyDescent="0.15">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4226703</v>
      </c>
      <c r="AB129" s="780"/>
      <c r="AC129" s="780"/>
      <c r="AD129" s="780"/>
      <c r="AE129" s="781"/>
      <c r="AF129" s="782">
        <v>4466073</v>
      </c>
      <c r="AG129" s="780"/>
      <c r="AH129" s="780"/>
      <c r="AI129" s="780"/>
      <c r="AJ129" s="781"/>
      <c r="AK129" s="782">
        <v>4376199</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502</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618880</v>
      </c>
      <c r="AB130" s="780"/>
      <c r="AC130" s="780"/>
      <c r="AD130" s="780"/>
      <c r="AE130" s="781"/>
      <c r="AF130" s="782">
        <v>627151</v>
      </c>
      <c r="AG130" s="780"/>
      <c r="AH130" s="780"/>
      <c r="AI130" s="780"/>
      <c r="AJ130" s="781"/>
      <c r="AK130" s="782">
        <v>639902</v>
      </c>
      <c r="AL130" s="780"/>
      <c r="AM130" s="780"/>
      <c r="AN130" s="780"/>
      <c r="AO130" s="781"/>
      <c r="AP130" s="783"/>
      <c r="AQ130" s="784"/>
      <c r="AR130" s="784"/>
      <c r="AS130" s="784"/>
      <c r="AT130" s="785"/>
      <c r="AU130" s="233"/>
      <c r="AV130" s="233"/>
      <c r="AW130" s="233"/>
      <c r="AX130" s="751" t="s">
        <v>505</v>
      </c>
      <c r="AY130" s="752"/>
      <c r="AZ130" s="752"/>
      <c r="BA130" s="752"/>
      <c r="BB130" s="752"/>
      <c r="BC130" s="752"/>
      <c r="BD130" s="752"/>
      <c r="BE130" s="753"/>
      <c r="BF130" s="754">
        <v>10.8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3607823</v>
      </c>
      <c r="AB131" s="764"/>
      <c r="AC131" s="764"/>
      <c r="AD131" s="764"/>
      <c r="AE131" s="765"/>
      <c r="AF131" s="766">
        <v>3838922</v>
      </c>
      <c r="AG131" s="764"/>
      <c r="AH131" s="764"/>
      <c r="AI131" s="764"/>
      <c r="AJ131" s="765"/>
      <c r="AK131" s="766">
        <v>3736297</v>
      </c>
      <c r="AL131" s="764"/>
      <c r="AM131" s="764"/>
      <c r="AN131" s="764"/>
      <c r="AO131" s="765"/>
      <c r="AP131" s="767"/>
      <c r="AQ131" s="768"/>
      <c r="AR131" s="768"/>
      <c r="AS131" s="768"/>
      <c r="AT131" s="769"/>
      <c r="AU131" s="233"/>
      <c r="AV131" s="233"/>
      <c r="AW131" s="233"/>
      <c r="AX131" s="729" t="s">
        <v>507</v>
      </c>
      <c r="AY131" s="730"/>
      <c r="AZ131" s="730"/>
      <c r="BA131" s="730"/>
      <c r="BB131" s="730"/>
      <c r="BC131" s="730"/>
      <c r="BD131" s="730"/>
      <c r="BE131" s="731"/>
      <c r="BF131" s="732">
        <v>54.3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509</v>
      </c>
      <c r="W132" s="742"/>
      <c r="X132" s="742"/>
      <c r="Y132" s="742"/>
      <c r="Z132" s="743"/>
      <c r="AA132" s="744">
        <v>10.70152277</v>
      </c>
      <c r="AB132" s="745"/>
      <c r="AC132" s="745"/>
      <c r="AD132" s="745"/>
      <c r="AE132" s="746"/>
      <c r="AF132" s="747">
        <v>10.73405503</v>
      </c>
      <c r="AG132" s="745"/>
      <c r="AH132" s="745"/>
      <c r="AI132" s="745"/>
      <c r="AJ132" s="746"/>
      <c r="AK132" s="747">
        <v>11.155323040000001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510</v>
      </c>
      <c r="W133" s="721"/>
      <c r="X133" s="721"/>
      <c r="Y133" s="721"/>
      <c r="Z133" s="722"/>
      <c r="AA133" s="723">
        <v>10.8</v>
      </c>
      <c r="AB133" s="724"/>
      <c r="AC133" s="724"/>
      <c r="AD133" s="724"/>
      <c r="AE133" s="725"/>
      <c r="AF133" s="723">
        <v>10.9</v>
      </c>
      <c r="AG133" s="724"/>
      <c r="AH133" s="724"/>
      <c r="AI133" s="724"/>
      <c r="AJ133" s="725"/>
      <c r="AK133" s="723">
        <v>10.8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r5HscH0272paz13NHx+H0dW80K3kvLPBEl6u9bxE6/oLw7nWvhveOUn1uvpcPGl4k6sQh7TqO5rRSkQ0GgPA==" saltValue="Ryf+cQ4Qp+JBh1ND+/ml4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qwbTqXS+F+FdKGxGT+v4EBx9u1lWbJk06PN5VvPMG89VK5FHjvkUEkCINvcx+Qa7/eXmNwbB6oQsFvl33/2cZg==" saltValue="gWKlkn3j4buX3ec2XQ6I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abSelected="1"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ZH/ejTAwwjCzmN9v5CscCJCy16EsNwHQXZdtdu45/CQ84/XlOniSW5qriW6FxLFrKA1vm13BoKZBS4J2XfNVQ==" saltValue="QtsLhz/9O6o1v9ye+gGSa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514</v>
      </c>
      <c r="AP7" s="272"/>
      <c r="AQ7" s="273" t="s">
        <v>515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516</v>
      </c>
      <c r="AQ8" s="279" t="s">
        <v>517</v>
      </c>
      <c r="AR8" s="280" t="s">
        <v>518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519</v>
      </c>
      <c r="AL9" s="1131"/>
      <c r="AM9" s="1131"/>
      <c r="AN9" s="1132"/>
      <c r="AO9" s="281">
        <v>1141916</v>
      </c>
      <c r="AP9" s="281">
        <v>137382</v>
      </c>
      <c r="AQ9" s="282">
        <v>166998</v>
      </c>
      <c r="AR9" s="283">
        <v>-17.7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520</v>
      </c>
      <c r="AL10" s="1131"/>
      <c r="AM10" s="1131"/>
      <c r="AN10" s="1132"/>
      <c r="AO10" s="284">
        <v>191671</v>
      </c>
      <c r="AP10" s="284">
        <v>23060</v>
      </c>
      <c r="AQ10" s="285">
        <v>26170</v>
      </c>
      <c r="AR10" s="286">
        <v>-11.9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521</v>
      </c>
      <c r="AL11" s="1131"/>
      <c r="AM11" s="1131"/>
      <c r="AN11" s="1132"/>
      <c r="AO11" s="284" t="s">
        <v>522</v>
      </c>
      <c r="AP11" s="284" t="s">
        <v>522</v>
      </c>
      <c r="AQ11" s="285">
        <v>5047</v>
      </c>
      <c r="AR11" s="286" t="s">
        <v>522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522</v>
      </c>
      <c r="AP12" s="284" t="s">
        <v>522</v>
      </c>
      <c r="AQ12" s="285" t="s">
        <v>522</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524</v>
      </c>
      <c r="AL13" s="1131"/>
      <c r="AM13" s="1131"/>
      <c r="AN13" s="1132"/>
      <c r="AO13" s="284">
        <v>28866</v>
      </c>
      <c r="AP13" s="284">
        <v>3473</v>
      </c>
      <c r="AQ13" s="285">
        <v>6466</v>
      </c>
      <c r="AR13" s="286">
        <v>-46.3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525</v>
      </c>
      <c r="AL14" s="1131"/>
      <c r="AM14" s="1131"/>
      <c r="AN14" s="1132"/>
      <c r="AO14" s="284">
        <v>27171</v>
      </c>
      <c r="AP14" s="284">
        <v>3269</v>
      </c>
      <c r="AQ14" s="285">
        <v>3589</v>
      </c>
      <c r="AR14" s="286">
        <v>-8.9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526</v>
      </c>
      <c r="AL15" s="1134"/>
      <c r="AM15" s="1134"/>
      <c r="AN15" s="1135"/>
      <c r="AO15" s="284">
        <v>-79142</v>
      </c>
      <c r="AP15" s="284">
        <v>-9521</v>
      </c>
      <c r="AQ15" s="285">
        <v>-12920</v>
      </c>
      <c r="AR15" s="286">
        <v>-26.3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1310482</v>
      </c>
      <c r="AP16" s="284">
        <v>157661</v>
      </c>
      <c r="AQ16" s="285">
        <v>195349</v>
      </c>
      <c r="AR16" s="286">
        <v>-19.3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531</v>
      </c>
      <c r="AL21" s="1137"/>
      <c r="AM21" s="1137"/>
      <c r="AN21" s="1138"/>
      <c r="AO21" s="297">
        <v>12.63</v>
      </c>
      <c r="AP21" s="298">
        <v>16.600000000000001</v>
      </c>
      <c r="AQ21" s="299">
        <v>-3.97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532</v>
      </c>
      <c r="AL22" s="1137"/>
      <c r="AM22" s="1137"/>
      <c r="AN22" s="1138"/>
      <c r="AO22" s="302">
        <v>92.2</v>
      </c>
      <c r="AP22" s="303">
        <v>95.6</v>
      </c>
      <c r="AQ22" s="304">
        <v>-3.4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514</v>
      </c>
      <c r="AP30" s="272"/>
      <c r="AQ30" s="273" t="s">
        <v>515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516</v>
      </c>
      <c r="AQ31" s="279" t="s">
        <v>517</v>
      </c>
      <c r="AR31" s="280" t="s">
        <v>518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536</v>
      </c>
      <c r="AL32" s="1121"/>
      <c r="AM32" s="1121"/>
      <c r="AN32" s="1122"/>
      <c r="AO32" s="312">
        <v>882193</v>
      </c>
      <c r="AP32" s="312">
        <v>106135</v>
      </c>
      <c r="AQ32" s="313">
        <v>125145</v>
      </c>
      <c r="AR32" s="314">
        <v>-15.2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537</v>
      </c>
      <c r="AL33" s="1121"/>
      <c r="AM33" s="1121"/>
      <c r="AN33" s="1122"/>
      <c r="AO33" s="312" t="s">
        <v>522</v>
      </c>
      <c r="AP33" s="312" t="s">
        <v>522</v>
      </c>
      <c r="AQ33" s="313">
        <v>142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538</v>
      </c>
      <c r="AL34" s="1121"/>
      <c r="AM34" s="1121"/>
      <c r="AN34" s="1122"/>
      <c r="AO34" s="312" t="s">
        <v>522</v>
      </c>
      <c r="AP34" s="312" t="s">
        <v>522</v>
      </c>
      <c r="AQ34" s="313">
        <v>186</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539</v>
      </c>
      <c r="AL35" s="1121"/>
      <c r="AM35" s="1121"/>
      <c r="AN35" s="1122"/>
      <c r="AO35" s="312">
        <v>156145</v>
      </c>
      <c r="AP35" s="312">
        <v>18785</v>
      </c>
      <c r="AQ35" s="313">
        <v>24116</v>
      </c>
      <c r="AR35" s="314">
        <v>-22.1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540</v>
      </c>
      <c r="AL36" s="1121"/>
      <c r="AM36" s="1121"/>
      <c r="AN36" s="1122"/>
      <c r="AO36" s="312">
        <v>22919</v>
      </c>
      <c r="AP36" s="312">
        <v>2757</v>
      </c>
      <c r="AQ36" s="313">
        <v>3945</v>
      </c>
      <c r="AR36" s="314">
        <v>-30.1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541</v>
      </c>
      <c r="AL37" s="1121"/>
      <c r="AM37" s="1121"/>
      <c r="AN37" s="1122"/>
      <c r="AO37" s="312">
        <v>1706</v>
      </c>
      <c r="AP37" s="312">
        <v>205</v>
      </c>
      <c r="AQ37" s="313">
        <v>817</v>
      </c>
      <c r="AR37" s="314">
        <v>-74.900000000000006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542</v>
      </c>
      <c r="AL38" s="1124"/>
      <c r="AM38" s="1124"/>
      <c r="AN38" s="1125"/>
      <c r="AO38" s="315" t="s">
        <v>522</v>
      </c>
      <c r="AP38" s="315" t="s">
        <v>522</v>
      </c>
      <c r="AQ38" s="316">
        <v>16</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543</v>
      </c>
      <c r="AL39" s="1124"/>
      <c r="AM39" s="1124"/>
      <c r="AN39" s="1125"/>
      <c r="AO39" s="312">
        <v>-6265</v>
      </c>
      <c r="AP39" s="312">
        <v>-754</v>
      </c>
      <c r="AQ39" s="313">
        <v>-6780</v>
      </c>
      <c r="AR39" s="314">
        <v>-88.9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544</v>
      </c>
      <c r="AL40" s="1121"/>
      <c r="AM40" s="1121"/>
      <c r="AN40" s="1122"/>
      <c r="AO40" s="312">
        <v>-639902</v>
      </c>
      <c r="AP40" s="312">
        <v>-76985</v>
      </c>
      <c r="AQ40" s="313">
        <v>-98746</v>
      </c>
      <c r="AR40" s="314">
        <v>-22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416796</v>
      </c>
      <c r="AP41" s="312">
        <v>50144</v>
      </c>
      <c r="AQ41" s="313">
        <v>48842</v>
      </c>
      <c r="AR41" s="314">
        <v>2.7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514</v>
      </c>
      <c r="AN49" s="1115" t="s">
        <v>548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549</v>
      </c>
      <c r="AO50" s="329" t="s">
        <v>550</v>
      </c>
      <c r="AP50" s="330" t="s">
        <v>551</v>
      </c>
      <c r="AQ50" s="331" t="s">
        <v>552</v>
      </c>
      <c r="AR50" s="332" t="s">
        <v>553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1018131</v>
      </c>
      <c r="AN51" s="334">
        <v>110751</v>
      </c>
      <c r="AO51" s="335">
        <v>15.8</v>
      </c>
      <c r="AP51" s="336">
        <v>167497</v>
      </c>
      <c r="AQ51" s="337">
        <v>-17.399999999999999</v>
      </c>
      <c r="AR51" s="338">
        <v>33.200000000000003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738513</v>
      </c>
      <c r="AN52" s="342">
        <v>80334</v>
      </c>
      <c r="AO52" s="343">
        <v>24.8</v>
      </c>
      <c r="AP52" s="344">
        <v>82571</v>
      </c>
      <c r="AQ52" s="345">
        <v>3.6</v>
      </c>
      <c r="AR52" s="346">
        <v>21.2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1181479</v>
      </c>
      <c r="AN53" s="334">
        <v>131509</v>
      </c>
      <c r="AO53" s="335">
        <v>18.7</v>
      </c>
      <c r="AP53" s="336">
        <v>190274</v>
      </c>
      <c r="AQ53" s="337">
        <v>13.6</v>
      </c>
      <c r="AR53" s="338">
        <v>5.0999999999999996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898695</v>
      </c>
      <c r="AN54" s="342">
        <v>100033</v>
      </c>
      <c r="AO54" s="343">
        <v>24.5</v>
      </c>
      <c r="AP54" s="344">
        <v>88584</v>
      </c>
      <c r="AQ54" s="345">
        <v>7.3</v>
      </c>
      <c r="AR54" s="346">
        <v>17.2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1247126</v>
      </c>
      <c r="AN55" s="334">
        <v>142155</v>
      </c>
      <c r="AO55" s="335">
        <v>8.1</v>
      </c>
      <c r="AP55" s="336">
        <v>200194</v>
      </c>
      <c r="AQ55" s="337">
        <v>5.2</v>
      </c>
      <c r="AR55" s="338">
        <v>2.9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892220</v>
      </c>
      <c r="AN56" s="342">
        <v>101701</v>
      </c>
      <c r="AO56" s="343">
        <v>1.7</v>
      </c>
      <c r="AP56" s="344">
        <v>106422</v>
      </c>
      <c r="AQ56" s="345">
        <v>20.100000000000001</v>
      </c>
      <c r="AR56" s="346">
        <v>-18.399999999999999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1281179</v>
      </c>
      <c r="AN57" s="334">
        <v>149758</v>
      </c>
      <c r="AO57" s="335">
        <v>5.3</v>
      </c>
      <c r="AP57" s="336">
        <v>196914</v>
      </c>
      <c r="AQ57" s="337">
        <v>-1.6</v>
      </c>
      <c r="AR57" s="338">
        <v>6.9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1017916</v>
      </c>
      <c r="AN58" s="342">
        <v>118985</v>
      </c>
      <c r="AO58" s="343">
        <v>17</v>
      </c>
      <c r="AP58" s="344">
        <v>98966</v>
      </c>
      <c r="AQ58" s="345">
        <v>-7</v>
      </c>
      <c r="AR58" s="346">
        <v>24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2050844</v>
      </c>
      <c r="AN59" s="334">
        <v>246733</v>
      </c>
      <c r="AO59" s="335">
        <v>64.8</v>
      </c>
      <c r="AP59" s="336">
        <v>204757</v>
      </c>
      <c r="AQ59" s="337">
        <v>4</v>
      </c>
      <c r="AR59" s="338">
        <v>60.8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1262242</v>
      </c>
      <c r="AN60" s="342">
        <v>151858</v>
      </c>
      <c r="AO60" s="343">
        <v>27.6</v>
      </c>
      <c r="AP60" s="344">
        <v>106071</v>
      </c>
      <c r="AQ60" s="345">
        <v>7.2</v>
      </c>
      <c r="AR60" s="346">
        <v>20.399999999999999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1355752</v>
      </c>
      <c r="AN61" s="349">
        <v>156181</v>
      </c>
      <c r="AO61" s="350">
        <v>22.5</v>
      </c>
      <c r="AP61" s="351">
        <v>191927</v>
      </c>
      <c r="AQ61" s="352">
        <v>0.8</v>
      </c>
      <c r="AR61" s="338">
        <v>21.7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961917</v>
      </c>
      <c r="AN62" s="342">
        <v>110582</v>
      </c>
      <c r="AO62" s="343">
        <v>19.100000000000001</v>
      </c>
      <c r="AP62" s="344">
        <v>96523</v>
      </c>
      <c r="AQ62" s="345">
        <v>6.2</v>
      </c>
      <c r="AR62" s="346">
        <v>12.9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a/HQzepT7eMnR35EwnXwd6810ZHZAFQ4tmsCOgIdDsEUaQayHR6c2CuEVWRLH2pxeLjjY3hbiHW6pNAOzwb3/g==" saltValue="VLeFzFYC1eKEPmcMIvV/9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562</v>
      </c>
    </row>
    <row r="120" spans="125:125" ht="13.5" hidden="1" customHeight="1" x14ac:dyDescent="0.15"/>
    <row r="121" spans="125:125" ht="13.5" hidden="1" customHeight="1" x14ac:dyDescent="0.15">
      <c r="DU121" s="259"/>
    </row>
  </sheetData>
  <sheetProtection algorithmName="SHA-512" hashValue="x39kMEZPFSqczxWFqatEniwztHtMgmqh6EqOc/6ng01SACW6vJMJwu7Yknxjut8i8qI2Fh2a5U10ixT3JcCobg==" saltValue="TmU09fxhonEasyDOsx/B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563</v>
      </c>
    </row>
  </sheetData>
  <sheetProtection algorithmName="SHA-512" hashValue="SwFzd8Njk1Jh6+z0QxG56Q2nIH8b1GbSR44RqOJshOMT43aQKnyrT9cxq5qd7/Wuu6jxUpEFvhu2GJQa3mt0iQ==" saltValue="8Oy8F/JSANvMxsaD50Kli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9" t="s">
        <v>3</v>
      </c>
      <c r="D47" s="1139"/>
      <c r="E47" s="1140"/>
      <c r="F47" s="11">
        <v>38.659999999999997</v>
      </c>
      <c r="G47" s="12">
        <v>36.79</v>
      </c>
      <c r="H47" s="12">
        <v>30.96</v>
      </c>
      <c r="I47" s="12">
        <v>33.07</v>
      </c>
      <c r="J47" s="13">
        <v>39.82</v>
      </c>
    </row>
    <row r="48" spans="2:10" ht="57.75" customHeight="1" x14ac:dyDescent="0.15">
      <c r="B48" s="14"/>
      <c r="C48" s="1141" t="s">
        <v>4</v>
      </c>
      <c r="D48" s="1141"/>
      <c r="E48" s="1142"/>
      <c r="F48" s="15">
        <v>7.14</v>
      </c>
      <c r="G48" s="16">
        <v>1.97</v>
      </c>
      <c r="H48" s="16">
        <v>7.9</v>
      </c>
      <c r="I48" s="16">
        <v>10.26</v>
      </c>
      <c r="J48" s="17">
        <v>11.15</v>
      </c>
    </row>
    <row r="49" spans="2:10" ht="57.75" customHeight="1" thickBot="1" x14ac:dyDescent="0.2">
      <c r="B49" s="18"/>
      <c r="C49" s="1143" t="s">
        <v>5</v>
      </c>
      <c r="D49" s="1143"/>
      <c r="E49" s="1144"/>
      <c r="F49" s="19">
        <v>0.9</v>
      </c>
      <c r="G49" s="20" t="s">
        <v>569</v>
      </c>
      <c r="H49" s="20">
        <v>3.11</v>
      </c>
      <c r="I49" s="20">
        <v>6.54</v>
      </c>
      <c r="J49" s="21">
        <v>5.0999999999999996</v>
      </c>
    </row>
    <row r="50" spans="2:10" x14ac:dyDescent="0.15"/>
  </sheetData>
  <sheetProtection algorithmName="SHA-512" hashValue="HwjhE4vlQHRkg8n3GMOWtKNGZQJX+hV8NIc2QXPMh9WI37ZFQf0O9Rffbvz3C7Ow+qw66mi0gR3kmISVz1/sDQ==" saltValue="QYclK/cm9YkQE9Eaaelk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2024-03-19T09:02:34Z</cp:lastPrinted>
  <dcterms:created xsi:type="dcterms:W3CDTF">2024-03-14T01:02:47Z</dcterms:created>
  <dcterms:modified xsi:type="dcterms:W3CDTF">2024-03-26T10:15:05Z</dcterms:modified>
  <cp:category/>
</cp:coreProperties>
</file>