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17\市町村課nas\03　財政\31その他（財政関係）\25 財政状況資料集…旧財政比較分析表等\R7(令和5年度決算分)\01 財政状況資料集作成（1回目）\08-1県HP掲載用（起案準備）\08 全市町村一括ダウンロード\"/>
    </mc:Choice>
  </mc:AlternateContent>
  <bookViews>
    <workbookView xWindow="0" yWindow="0" windowWidth="23040" windowHeight="85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O34" i="10"/>
  <c r="CO35" i="10" s="1"/>
  <c r="BW34" i="10"/>
  <c r="BW35" i="10" s="1"/>
  <c r="BW36" i="10" s="1"/>
  <c r="BW37" i="10" s="1"/>
  <c r="BW38" i="10" s="1"/>
  <c r="BW39" i="10" s="1"/>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<sst xmlns="http://schemas.openxmlformats.org/spreadsheetml/2006/main" count="1087" uniqueCount="559">
  <si>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</si>
  <si>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</si>
  <si>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</si>
  <si>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</si>
  <si>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</si>
  <si>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</si>
  <si>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</si>
  <si>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</si>
  <si>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</si>
  <si>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</si>
  <si>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</si>
  <si>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</si>
  <si>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</si>
  <si>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</si>
  <si>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</si>
  <si>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</si>
  <si>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</si>
  <si>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</si>
  <si>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</si>
  <si>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</si>
  <si>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</si>
  <si>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</si>
  <si>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</si>
  <si>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</si>
  <si>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</si>
  <si>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</si>
  <si>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</si>
  <si>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</si>
  <si>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</si>
  <si>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</si>
  <si>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</si>
  <si>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</si>
  <si>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</si>
  <si>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</si>
  <si>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</si>
  <si>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</si>
  <si>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</si>
  <si>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</si>
  <si>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</si>
  <si>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</si>
  <si>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</si>
  <si>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</si>
  <si>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</si>
  <si>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</si>
  <si>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</si>
  <si>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</si>
  <si>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</si>
  <si>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</si>
  <si>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</si>
  <si>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</si>
  <si>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</si>
  <si>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</si>
  <si>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</si>
  <si>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</si>
  <si>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</si>
  <si>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</si>
  <si>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</si>
  <si>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</si>
  <si>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</si>
  <si>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</si>
  <si>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</si>
  <si>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</si>
  <si>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</si>
  <si>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</si>
  <si>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</si>
  <si>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</si>
  <si>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</si>
  <si>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</si>
  <si>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</si>
  <si>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</si>
  <si>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</si>
  <si>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</si>
  <si>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</si>
  <si>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</si>
  <si>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</si>
  <si>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</si>
  <si>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</si>
  <si>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</si>
  <si>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</si>
  <si>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</si>
  <si>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</si>
  <si>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</si>
  <si>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</si>
  <si>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</si>
  <si>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</si>
  <si>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</si>
  <si>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</si>
  <si>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</si>
  <si>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</si>
  <si>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</si>
  <si>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</si>
  <si>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</si>
  <si>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</si>
  <si>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</si>
  <si>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軽米町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</si>
  <si>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</si>
  <si>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</si>
  <si>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</si>
  <si>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</si>
  <si>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</si>
  <si>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</si>
  <si>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</si>
  <si>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</si>
  <si>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</si>
  <si>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</si>
  <si>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</si>
  <si>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</si>
  <si>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</si>
  <si>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</si>
  <si>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</si>
  <si>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</si>
  <si>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</si>
  <si>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</si>
  <si>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</si>
  <si>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</si>
  <si>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</si>
  <si>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</si>
  <si>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</si>
  <si>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</si>
  <si>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</si>
  <si>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</si>
  <si>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</si>
  <si>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</si>
  <si>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</si>
  <si>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</si>
  <si>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</si>
  <si>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</si>
  <si>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</si>
  <si>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</si>
  <si>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</si>
  <si>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</si>
  <si>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</si>
  <si>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</si>
  <si>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</si>
  <si>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</si>
  <si>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</si>
  <si>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</si>
  <si>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</si>
  <si>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</si>
  <si>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</si>
  <si>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</si>
  <si>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</si>
  <si>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</si>
  <si>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</si>
  <si>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</si>
  <si>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</si>
  <si>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</si>
  <si>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</si>
  <si>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</si>
  <si>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</si>
  <si>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</si>
  <si>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</si>
  <si>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</si>
  <si>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</si>
  <si>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</si>
  <si>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</si>
  <si>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</si>
  <si>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</si>
  <si>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</si>
  <si>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</si>
  <si>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</si>
  <si>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</si>
  <si>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</si>
  <si>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</si>
  <si>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</si>
  <si>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</si>
  <si>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</si>
  <si>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</si>
  <si>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</si>
  <si>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</si>
  <si>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</si>
  <si>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</si>
  <si>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</si>
  <si>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</si>
  <si>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</si>
  <si>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</si>
  <si>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</si>
  <si>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</si>
  <si>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</si>
  <si>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</si>
  <si>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</si>
  <si>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</si>
  <si>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</si>
  <si>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</si>
  <si>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</si>
  <si>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</si>
  <si>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</si>
  <si>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</si>
  <si>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</si>
  <si>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</si>
  <si>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</si>
  <si>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</si>
  <si>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</si>
  <si>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</si>
  <si>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</si>
  <si>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</si>
  <si>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</si>
  <si>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</si>
  <si>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</si>
  <si>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</si>
  <si>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</si>
  <si>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</si>
  <si>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</si>
  <si>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岩手県軽米町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</si>
  <si>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</si>
  <si>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</si>
  <si>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</si>
  <si>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</si>
  <si>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</si>
  <si>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</si>
  <si>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</si>
  <si>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</si>
  <si>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</si>
  <si>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</si>
  <si>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</si>
  <si>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</si>
  <si>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</si>
  <si>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</si>
  <si>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</si>
  <si>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</si>
  <si>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</si>
  <si>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</si>
  <si>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</si>
  <si>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</si>
  <si>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</si>
  <si>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</si>
  <si>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</si>
  <si>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</si>
  <si>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</si>
  <si>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</si>
  <si>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</si>
  <si>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</si>
  <si>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</si>
  <si>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</si>
  <si>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</si>
  <si>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</si>
  <si>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</si>
  <si>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</si>
  <si>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</si>
  <si>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</si>
  <si>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</si>
  <si>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</si>
  <si>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</si>
  <si>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</si>
  <si>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</si>
  <si>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</si>
  <si>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</si>
  <si>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</si>
  <si>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</si>
  <si>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</si>
  <si>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</si>
  <si>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</si>
  <si>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</si>
  <si>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</si>
  <si>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</si>
  <si>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</si>
  <si>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</si>
  <si>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</si>
  <si>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</si>
  <si>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</si>
  <si>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</si>
  <si>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</si>
  <si>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</si>
  <si>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</si>
  <si>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</si>
  <si>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</si>
  <si>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</si>
  <si>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</si>
  <si>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</si>
  <si>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</si>
  <si>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</si>
  <si>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</si>
  <si>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</si>
  <si>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</si>
  <si>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</si>
  <si>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</si>
  <si>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</si>
  <si>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</si>
  <si>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</si>
  <si>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</si>
  <si>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</si>
  <si>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</si>
  <si>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</si>
  <si>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</si>
  <si>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</si>
  <si>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</si>
  <si>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</si>
  <si>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</si>
  <si>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</si>
  <si>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</si>
  <si>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</si>
  <si>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</si>
  <si>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</si>
  <si>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</si>
  <si>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</si>
  <si>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</si>
  <si>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</si>
  <si>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</si>
  <si>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</si>
  <si>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</si>
  <si>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</si>
  <si>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</si>
  <si>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</si>
  <si>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</si>
  <si>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</si>
  <si>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</si>
  <si>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</si>
  <si>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</si>
  <si>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</si>
  <si>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</si>
  <si>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</si>
  <si>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</si>
  <si>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</si>
  <si>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</si>
  <si>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</si>
  <si>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</si>
  <si>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</si>
  <si>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</si>
  <si>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</si>
  <si>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</si>
  <si>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</si>
  <si>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</si>
  <si>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</si>
  <si>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</si>
  <si>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</si>
  <si>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</si>
  <si>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</si>
  <si>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</si>
  <si>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</si>
  <si>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</si>
  <si>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</si>
  <si>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</si>
  <si>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</si>
  <si>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</si>
  <si>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</si>
  <si>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</si>
  <si>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</si>
  <si>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</si>
  <si>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</si>
  <si>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</si>
  <si>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</si>
  <si>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</si>
  <si>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</si>
  <si>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</si>
  <si>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</si>
  <si>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</si>
  <si>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</si>
  <si>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</si>
  <si>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</si>
  <si>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</si>
  <si>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</si>
  <si>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</si>
  <si>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</si>
  <si>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</si>
  <si>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岩手県軽米町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</si>
  <si>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</si>
  <si>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</si>
  <si>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</si>
  <si>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</si>
  <si>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</si>
  <si>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</si>
  <si>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</si>
  <si>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</si>
  <si>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</si>
  <si>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</si>
  <si>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</si>
  <si>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</si>
  <si>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</si>
  <si>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</si>
  <si>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</si>
  <si>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</si>
  <si>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</si>
  <si>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</si>
  <si>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</si>
  <si>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</si>
  <si>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</si>
  <si>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</si>
  <si>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</si>
  <si>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</si>
  <si>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</si>
  <si>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</si>
  <si>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</si>
  <si>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</si>
  <si>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</si>
  <si>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</si>
  <si>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</si>
  <si>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</si>
  <si>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</si>
  <si>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</si>
  <si>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</si>
  <si>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</si>
  <si>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</si>
  <si>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</si>
  <si>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</si>
  <si>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</si>
  <si>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</si>
  <si>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</si>
  <si>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</si>
  <si>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</si>
  <si>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</si>
  <si>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</si>
  <si>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</si>
  <si>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</si>
  <si>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</si>
  <si>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</si>
  <si>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</si>
  <si>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</si>
  <si>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</si>
  <si>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</si>
  <si>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</si>
  <si>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</si>
  <si>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</si>
  <si>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</si>
  <si>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</si>
  <si>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</si>
  <si>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</si>
  <si>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</si>
  <si>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</si>
  <si>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</si>
  <si>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</si>
  <si>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</si>
  <si>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</si>
  <si>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</si>
  <si>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</si>
  <si>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</si>
  <si>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</si>
  <si>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</si>
  <si>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</si>
  <si>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</si>
  <si>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</si>
  <si>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</si>
  <si>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</si>
  <si>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</si>
  <si>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</si>
  <si>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</si>
  <si>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</si>
  <si>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</si>
  <si>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</si>
  <si>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</si>
  <si>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</si>
  <si>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</si>
  <si>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</si>
  <si>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</si>
  <si>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</si>
  <si>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</si>
  <si>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</si>
  <si>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</si>
  <si>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</si>
  <si>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</si>
  <si>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</si>
  <si>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</si>
  <si>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</si>
  <si>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</si>
  <si>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</si>
  <si>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</si>
  <si>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</si>
  <si>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</si>
  <si>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</si>
  <si>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</si>
  <si>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</si>
  <si>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</si>
  <si>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</si>
  <si>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</si>
  <si>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</si>
  <si>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</si>
  <si>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</si>
  <si>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</si>
  <si>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</si>
  <si>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</si>
  <si>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</si>
  <si>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</si>
  <si>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</si>
  <si>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</si>
  <si>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</si>
  <si>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</si>
  <si>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</si>
  <si>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</si>
  <si>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</si>
  <si>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</si>
  <si>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</si>
  <si>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</si>
  <si>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</si>
  <si>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</si>
  <si>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</si>
  <si>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</si>
  <si>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</si>
  <si>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</si>
  <si>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</si>
  <si>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</si>
  <si>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</si>
  <si>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</si>
  <si>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</si>
  <si>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</si>
  <si>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</si>
  <si>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</si>
  <si>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</si>
  <si>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</si>
  <si>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</si>
  <si>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</si>
  <si>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</si>
  <si>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</si>
  <si>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</si>
  <si>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</si>
  <si>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</si>
  <si>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</si>
  <si>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</si>
  <si>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</si>
  <si>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</si>
  <si>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</si>
  <si>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</si>
  <si>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</si>
  <si>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</si>
  <si>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</si>
  <si>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</si>
  <si>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</si>
  <si>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</si>
  <si>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</si>
  <si>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</si>
  <si>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</si>
  <si>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</si>
  <si>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</si>
  <si>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</si>
  <si>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</si>
  <si>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</si>
  <si>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</si>
  <si>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</si>
  <si>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</si>
  <si>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</si>
  <si>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</si>
  <si>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</si>
  <si>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6.68</t>
  </si>
  <si>
    <t>水道事業会計</t>
  </si>
  <si>
    <t>一般会計</t>
  </si>
  <si>
    <t>下水道事業特別会計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</si>
  <si>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</si>
  <si>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</si>
  <si>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</si>
  <si>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</si>
  <si>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</si>
  <si>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</si>
  <si>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</si>
  <si>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</si>
  <si>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</si>
  <si>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</si>
  <si>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岩手県市町村総合事務組合（一般会計）</t>
    <rPh sb="0" eb="3">
      <t>イワテケン</t>
    </rPh>
    <rPh sb="3" eb="12">
      <t>シチョウソンソウゴウジムクミアイ</t>
    </rPh>
    <rPh sb="13" eb="17">
      <t>イッパンカイケイ</t>
    </rPh>
    <phoneticPr fontId="10"/>
  </si>
  <si>
    <t>岩手県市町村総合事務組合（特別会計）</t>
    <rPh sb="0" eb="3">
      <t>イワテケン</t>
    </rPh>
    <rPh sb="3" eb="12">
      <t>シチョウソンソウゴウジムクミアイ</t>
    </rPh>
    <rPh sb="13" eb="15">
      <t>トクベツ</t>
    </rPh>
    <rPh sb="15" eb="17">
      <t>カイケイ</t>
    </rPh>
    <phoneticPr fontId="10"/>
  </si>
  <si>
    <t>二戸地区広域行政事務組合（一般会計）</t>
    <rPh sb="0" eb="2">
      <t>ニノヘ</t>
    </rPh>
    <rPh sb="2" eb="12">
      <t>チクコウイキギョウセイジムクミアイ</t>
    </rPh>
    <rPh sb="13" eb="15">
      <t>イッパン</t>
    </rPh>
    <rPh sb="15" eb="17">
      <t>カイケイ</t>
    </rPh>
    <phoneticPr fontId="10"/>
  </si>
  <si>
    <t>二戸地区広域行政事務組合（特別会計）</t>
    <rPh sb="0" eb="2">
      <t>ニノヘ</t>
    </rPh>
    <rPh sb="2" eb="12">
      <t>チクコウイキギョウセイジムクミアイ</t>
    </rPh>
    <rPh sb="13" eb="15">
      <t>トクベツ</t>
    </rPh>
    <rPh sb="15" eb="17">
      <t>カイケイ</t>
    </rPh>
    <phoneticPr fontId="10"/>
  </si>
  <si>
    <t>岩手県後期高齢者医療広域連合（一般会計）</t>
    <rPh sb="0" eb="10">
      <t>イワテケンコウキコウレイシャイリョウ</t>
    </rPh>
    <rPh sb="10" eb="14">
      <t>コウイキレンゴウ</t>
    </rPh>
    <rPh sb="15" eb="19">
      <t>イッパンカイケイ</t>
    </rPh>
    <phoneticPr fontId="10"/>
  </si>
  <si>
    <t>岩手県後期高齢者医療広域連合（特別会計）</t>
    <rPh sb="0" eb="10">
      <t>イワテケンコウキコウレイシャイリョウ</t>
    </rPh>
    <rPh sb="10" eb="14">
      <t>コウイキレンゴウ</t>
    </rPh>
    <rPh sb="15" eb="17">
      <t>トクベツ</t>
    </rPh>
    <rPh sb="17" eb="19">
      <t>カイケイ</t>
    </rPh>
    <phoneticPr fontId="10"/>
  </si>
  <si>
    <t>軽米教育施設運営会</t>
    <rPh sb="0" eb="2">
      <t>カルマイ</t>
    </rPh>
    <rPh sb="2" eb="9">
      <t>キョウイクシセツウンエイカイ</t>
    </rPh>
    <phoneticPr fontId="10"/>
  </si>
  <si>
    <t>軽米町産業開発</t>
    <rPh sb="0" eb="7">
      <t>カルマイマチサンギョウカイハツ</t>
    </rPh>
    <phoneticPr fontId="10"/>
  </si>
  <si>
    <t>-</t>
    <phoneticPr fontId="2"/>
  </si>
  <si>
    <t>ふるさとづくり振興基金</t>
    <rPh sb="7" eb="11">
      <t>シンコウキキン</t>
    </rPh>
    <phoneticPr fontId="2"/>
  </si>
  <si>
    <t>地域福祉振興基金</t>
    <rPh sb="0" eb="8">
      <t>チイキフクシシンコウキキン</t>
    </rPh>
    <phoneticPr fontId="2"/>
  </si>
  <si>
    <t>森林環境整備基金</t>
    <rPh sb="0" eb="8">
      <t>シンリンカンキョウセイビキキン</t>
    </rPh>
    <phoneticPr fontId="2"/>
  </si>
  <si>
    <t>ふるさと支援基金</t>
    <rPh sb="4" eb="8">
      <t>シエンキキン</t>
    </rPh>
    <phoneticPr fontId="2"/>
  </si>
  <si>
    <t>公共施設等総合管理基金</t>
    <rPh sb="0" eb="11">
      <t>コウキョウシセツトウソウゴウカンリキキン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</si>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</sst>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82BB-46A5-8D38-BB6B3B5333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131509</c:v>
                </c:pt>
                <c:pt idx="1">
                  <c:v>142155</c:v>
                </c:pt>
                <c:pt idx="2">
                  <c:v>149758</c:v>
                </c:pt>
                <c:pt idx="3">
                  <c:v>246733</c:v>
                </c:pt>
                <c:pt idx="4">
                  <c:v>199317</c:v>
                </c:pt>
              </c:numCache>
            </c:numRef>
          </c:val>
          <c:smooth val="0"/>
          <c:extLst>
            <c:ext xmlns:c16="http://schemas.microsoft.com/office/drawing/2014/chart" uri="{C3380CC4-5D6E-409C-BE32-E72D297353CC}">
              <c16:uniqueId val="{00000001-82BB-46A5-8D38-BB6B3B5333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1.97</c:v>
                </c:pt>
                <c:pt idx="1">
                  <c:v>7.9</c:v>
                </c:pt>
                <c:pt idx="2">
                  <c:v>10.26</c:v>
                </c:pt>
                <c:pt idx="3">
                  <c:v>11.15</c:v>
                </c:pt>
                <c:pt idx="4">
                  <c:v>14.31</c:v>
                </c:pt>
              </c:numCache>
            </c:numRef>
          </c:val>
          <c:extLst>
            <c:ext xmlns:c16="http://schemas.microsoft.com/office/drawing/2014/chart" uri="{C3380CC4-5D6E-409C-BE32-E72D297353CC}">
              <c16:uniqueId val="{00000000-2158-40AB-B789-8A9D07FFA5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36.79</c:v>
                </c:pt>
                <c:pt idx="1">
                  <c:v>30.96</c:v>
                </c:pt>
                <c:pt idx="2">
                  <c:v>33.07</c:v>
                </c:pt>
                <c:pt idx="3">
                  <c:v>39.82</c:v>
                </c:pt>
                <c:pt idx="4">
                  <c:v>37.6</c:v>
                </c:pt>
              </c:numCache>
            </c:numRef>
          </c:val>
          <c:extLst>
            <c:ext xmlns:c16="http://schemas.microsoft.com/office/drawing/2014/chart" uri="{C3380CC4-5D6E-409C-BE32-E72D297353CC}">
              <c16:uniqueId val="{00000001-2158-40AB-B789-8A9D07FFA5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-6.68</c:v>
                </c:pt>
                <c:pt idx="1">
                  <c:v>3.11</c:v>
                </c:pt>
                <c:pt idx="2">
                  <c:v>6.54</c:v>
                </c:pt>
                <c:pt idx="3">
                  <c:v>5.0999999999999996</c:v>
                </c:pt>
                <c:pt idx="4">
                  <c:v>1.1599999999999999</c:v>
                </c:pt>
              </c:numCache>
            </c:numRef>
          </c:val>
          <c:smooth val="0"/>
          <c:extLst>
            <c:ext xmlns:c16="http://schemas.microsoft.com/office/drawing/2014/chart" uri="{C3380CC4-5D6E-409C-BE32-E72D297353CC}">
              <c16:uniqueId val="{00000002-2158-40AB-B789-8A9D07FFA5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7C4-46CB-97F4-2A58E82F57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C4-46CB-97F4-2A58E82F57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7C4-46CB-97F4-2A58E82F57A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7C4-46CB-97F4-2A58E82F57A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7C4-46CB-97F4-2A58E82F57A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c:v>
                </c:pt>
                <c:pt idx="2">
                  <c:v>#N/A</c:v>
                </c:pt>
                <c:pt idx="3">
                  <c:v>0.59</c:v>
                </c:pt>
                <c:pt idx="4">
                  <c:v>#N/A</c:v>
                </c:pt>
                <c:pt idx="5">
                  <c:v>0.44</c:v>
                </c:pt>
                <c:pt idx="6">
                  <c:v>#N/A</c:v>
                </c:pt>
                <c:pt idx="7">
                  <c:v>0.17</c:v>
                </c:pt>
                <c:pt idx="8">
                  <c:v>#N/A</c:v>
                </c:pt>
                <c:pt idx="9">
                  <c:v>0.05</c:v>
                </c:pt>
              </c:numCache>
            </c:numRef>
          </c:val>
          <c:extLst>
            <c:ext xmlns:c16="http://schemas.microsoft.com/office/drawing/2014/chart" uri="{C3380CC4-5D6E-409C-BE32-E72D297353CC}">
              <c16:uniqueId val="{00000005-27C4-46CB-97F4-2A58E82F57A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0.05</c:v>
                </c:pt>
                <c:pt idx="2">
                  <c:v>#N/A</c:v>
                </c:pt>
                <c:pt idx="3">
                  <c:v>0.04</c:v>
                </c:pt>
                <c:pt idx="4">
                  <c:v>#N/A</c:v>
                </c:pt>
                <c:pt idx="5">
                  <c:v>0.04</c:v>
                </c:pt>
                <c:pt idx="6">
                  <c:v>#N/A</c:v>
                </c:pt>
                <c:pt idx="7">
                  <c:v>0.05</c:v>
                </c:pt>
                <c:pt idx="8">
                  <c:v>#N/A</c:v>
                </c:pt>
                <c:pt idx="9">
                  <c:v>0.08</c:v>
                </c:pt>
              </c:numCache>
            </c:numRef>
          </c:val>
          <c:extLst>
            <c:ext xmlns:c16="http://schemas.microsoft.com/office/drawing/2014/chart" uri="{C3380CC4-5D6E-409C-BE32-E72D297353CC}">
              <c16:uniqueId val="{00000006-27C4-46CB-97F4-2A58E82F57AC}"/>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0.11</c:v>
                </c:pt>
                <c:pt idx="2">
                  <c:v>#N/A</c:v>
                </c:pt>
                <c:pt idx="3">
                  <c:v>0.11</c:v>
                </c:pt>
                <c:pt idx="4">
                  <c:v>#N/A</c:v>
                </c:pt>
                <c:pt idx="5">
                  <c:v>0.1</c:v>
                </c:pt>
                <c:pt idx="6">
                  <c:v>#N/A</c:v>
                </c:pt>
                <c:pt idx="7">
                  <c:v>0.08</c:v>
                </c:pt>
                <c:pt idx="8">
                  <c:v>#N/A</c:v>
                </c:pt>
                <c:pt idx="9">
                  <c:v>0.19</c:v>
                </c:pt>
              </c:numCache>
            </c:numRef>
          </c:val>
          <c:extLst>
            <c:ext xmlns:c16="http://schemas.microsoft.com/office/drawing/2014/chart" uri="{C3380CC4-5D6E-409C-BE32-E72D297353CC}">
              <c16:uniqueId val="{00000007-27C4-46CB-97F4-2A58E82F57A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3.76</c:v>
                </c:pt>
                <c:pt idx="2">
                  <c:v>#N/A</c:v>
                </c:pt>
                <c:pt idx="3">
                  <c:v>7.9</c:v>
                </c:pt>
                <c:pt idx="4">
                  <c:v>#N/A</c:v>
                </c:pt>
                <c:pt idx="5">
                  <c:v>10.25</c:v>
                </c:pt>
                <c:pt idx="6">
                  <c:v>#N/A</c:v>
                </c:pt>
                <c:pt idx="7">
                  <c:v>11.14</c:v>
                </c:pt>
                <c:pt idx="8">
                  <c:v>#N/A</c:v>
                </c:pt>
                <c:pt idx="9">
                  <c:v>14.3</c:v>
                </c:pt>
              </c:numCache>
            </c:numRef>
          </c:val>
          <c:extLst>
            <c:ext xmlns:c16="http://schemas.microsoft.com/office/drawing/2014/chart" uri="{C3380CC4-5D6E-409C-BE32-E72D297353CC}">
              <c16:uniqueId val="{00000008-27C4-46CB-97F4-2A58E82F57A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23.55</c:v>
                </c:pt>
                <c:pt idx="2">
                  <c:v>#N/A</c:v>
                </c:pt>
                <c:pt idx="3">
                  <c:v>21.68</c:v>
                </c:pt>
                <c:pt idx="4">
                  <c:v>#N/A</c:v>
                </c:pt>
                <c:pt idx="5">
                  <c:v>19.66</c:v>
                </c:pt>
                <c:pt idx="6">
                  <c:v>#N/A</c:v>
                </c:pt>
                <c:pt idx="7">
                  <c:v>19.010000000000002</c:v>
                </c:pt>
                <c:pt idx="8">
                  <c:v>#N/A</c:v>
                </c:pt>
                <c:pt idx="9">
                  <c:v>18.07</c:v>
                </c:pt>
              </c:numCache>
            </c:numRef>
          </c:val>
          <c:extLst>
            <c:ext xmlns:c16="http://schemas.microsoft.com/office/drawing/2014/chart" uri="{C3380CC4-5D6E-409C-BE32-E72D297353CC}">
              <c16:uniqueId val="{00000009-27C4-46CB-97F4-2A58E82F57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593</c:v>
                </c:pt>
                <c:pt idx="5">
                  <c:v>620</c:v>
                </c:pt>
                <c:pt idx="8">
                  <c:v>632</c:v>
                </c:pt>
                <c:pt idx="11">
                  <c:v>646</c:v>
                </c:pt>
                <c:pt idx="14">
                  <c:v>649</c:v>
                </c:pt>
              </c:numCache>
            </c:numRef>
          </c:val>
          <c:extLst>
            <c:ext xmlns:c16="http://schemas.microsoft.com/office/drawing/2014/chart" uri="{C3380CC4-5D6E-409C-BE32-E72D297353CC}">
              <c16:uniqueId val="{00000000-C566-4B83-8EAE-E2D878C531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66-4B83-8EAE-E2D878C531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1</c:v>
                </c:pt>
                <c:pt idx="9">
                  <c:v>2</c:v>
                </c:pt>
                <c:pt idx="12">
                  <c:v>2</c:v>
                </c:pt>
              </c:numCache>
            </c:numRef>
          </c:val>
          <c:extLst>
            <c:ext xmlns:c16="http://schemas.microsoft.com/office/drawing/2014/chart" uri="{C3380CC4-5D6E-409C-BE32-E72D297353CC}">
              <c16:uniqueId val="{00000002-C566-4B83-8EAE-E2D878C531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c:v>
                </c:pt>
                <c:pt idx="3">
                  <c:v>24</c:v>
                </c:pt>
                <c:pt idx="6">
                  <c:v>23</c:v>
                </c:pt>
                <c:pt idx="9">
                  <c:v>23</c:v>
                </c:pt>
                <c:pt idx="12">
                  <c:v>23</c:v>
                </c:pt>
              </c:numCache>
            </c:numRef>
          </c:val>
          <c:extLst>
            <c:ext xmlns:c16="http://schemas.microsoft.com/office/drawing/2014/chart" uri="{C3380CC4-5D6E-409C-BE32-E72D297353CC}">
              <c16:uniqueId val="{00000003-C566-4B83-8EAE-E2D878C531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168</c:v>
                </c:pt>
                <c:pt idx="3">
                  <c:v>163</c:v>
                </c:pt>
                <c:pt idx="6">
                  <c:v>161</c:v>
                </c:pt>
                <c:pt idx="9">
                  <c:v>156</c:v>
                </c:pt>
                <c:pt idx="12">
                  <c:v>159</c:v>
                </c:pt>
              </c:numCache>
            </c:numRef>
          </c:val>
          <c:extLst>
            <c:ext xmlns:c16="http://schemas.microsoft.com/office/drawing/2014/chart" uri="{C3380CC4-5D6E-409C-BE32-E72D297353CC}">
              <c16:uniqueId val="{00000004-C566-4B83-8EAE-E2D878C531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66-4B83-8EAE-E2D878C531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66-4B83-8EAE-E2D878C531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774</c:v>
                </c:pt>
                <c:pt idx="3">
                  <c:v>817</c:v>
                </c:pt>
                <c:pt idx="6">
                  <c:v>858</c:v>
                </c:pt>
                <c:pt idx="9">
                  <c:v>882</c:v>
                </c:pt>
                <c:pt idx="12">
                  <c:v>860</c:v>
                </c:pt>
              </c:numCache>
            </c:numRef>
          </c:val>
          <c:extLst>
            <c:ext xmlns:c16="http://schemas.microsoft.com/office/drawing/2014/chart" uri="{C3380CC4-5D6E-409C-BE32-E72D297353CC}">
              <c16:uniqueId val="{00000007-C566-4B83-8EAE-E2D878C531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375</c:v>
                </c:pt>
                <c:pt idx="2">
                  <c:v>#N/A</c:v>
                </c:pt>
                <c:pt idx="3">
                  <c:v>#N/A</c:v>
                </c:pt>
                <c:pt idx="4">
                  <c:v>386</c:v>
                </c:pt>
                <c:pt idx="5">
                  <c:v>#N/A</c:v>
                </c:pt>
                <c:pt idx="6">
                  <c:v>#N/A</c:v>
                </c:pt>
                <c:pt idx="7">
                  <c:v>411</c:v>
                </c:pt>
                <c:pt idx="8">
                  <c:v>#N/A</c:v>
                </c:pt>
                <c:pt idx="9">
                  <c:v>#N/A</c:v>
                </c:pt>
                <c:pt idx="10">
                  <c:v>417</c:v>
                </c:pt>
                <c:pt idx="11">
                  <c:v>#N/A</c:v>
                </c:pt>
                <c:pt idx="12">
                  <c:v>#N/A</c:v>
                </c:pt>
                <c:pt idx="13">
                  <c:v>395</c:v>
                </c:pt>
                <c:pt idx="14">
                  <c:v>#N/A</c:v>
                </c:pt>
              </c:numCache>
            </c:numRef>
          </c:val>
          <c:smooth val="0"/>
          <c:extLst>
            <c:ext xmlns:c16="http://schemas.microsoft.com/office/drawing/2014/chart" uri="{C3380CC4-5D6E-409C-BE32-E72D297353CC}">
              <c16:uniqueId val="{00000008-C566-4B83-8EAE-E2D878C531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6473</c:v>
                </c:pt>
                <c:pt idx="5">
                  <c:v>6714</c:v>
                </c:pt>
                <c:pt idx="8">
                  <c:v>6633</c:v>
                </c:pt>
                <c:pt idx="11">
                  <c:v>6838</c:v>
                </c:pt>
                <c:pt idx="14">
                  <c:v>7016</c:v>
                </c:pt>
              </c:numCache>
            </c:numRef>
          </c:val>
          <c:extLst>
            <c:ext xmlns:c16="http://schemas.microsoft.com/office/drawing/2014/chart" uri="{C3380CC4-5D6E-409C-BE32-E72D297353CC}">
              <c16:uniqueId val="{00000000-D4D6-462B-AB0E-5EE0B56FF5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23</c:v>
                </c:pt>
                <c:pt idx="8">
                  <c:v>26</c:v>
                </c:pt>
                <c:pt idx="11">
                  <c:v>64</c:v>
                </c:pt>
                <c:pt idx="14">
                  <c:v>350</c:v>
                </c:pt>
              </c:numCache>
            </c:numRef>
          </c:val>
          <c:extLst>
            <c:ext xmlns:c16="http://schemas.microsoft.com/office/drawing/2014/chart" uri="{C3380CC4-5D6E-409C-BE32-E72D297353CC}">
              <c16:uniqueId val="{00000001-D4D6-462B-AB0E-5EE0B56FF5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2244</c:v>
                </c:pt>
                <c:pt idx="5">
                  <c:v>2074</c:v>
                </c:pt>
                <c:pt idx="8">
                  <c:v>2496</c:v>
                </c:pt>
                <c:pt idx="11">
                  <c:v>2695</c:v>
                </c:pt>
                <c:pt idx="14">
                  <c:v>2896</c:v>
                </c:pt>
              </c:numCache>
            </c:numRef>
          </c:val>
          <c:extLst>
            <c:ext xmlns:c16="http://schemas.microsoft.com/office/drawing/2014/chart" uri="{C3380CC4-5D6E-409C-BE32-E72D297353CC}">
              <c16:uniqueId val="{00000002-D4D6-462B-AB0E-5EE0B56FF5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D6-462B-AB0E-5EE0B56FF5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D6-462B-AB0E-5EE0B56FF5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D6-462B-AB0E-5EE0B56FF5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775</c:v>
                </c:pt>
                <c:pt idx="3">
                  <c:v>734</c:v>
                </c:pt>
                <c:pt idx="6">
                  <c:v>695</c:v>
                </c:pt>
                <c:pt idx="9">
                  <c:v>507</c:v>
                </c:pt>
                <c:pt idx="12">
                  <c:v>478</c:v>
                </c:pt>
              </c:numCache>
            </c:numRef>
          </c:val>
          <c:extLst>
            <c:ext xmlns:c16="http://schemas.microsoft.com/office/drawing/2014/chart" uri="{C3380CC4-5D6E-409C-BE32-E72D297353CC}">
              <c16:uniqueId val="{00000006-D4D6-462B-AB0E-5EE0B56FF5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160</c:v>
                </c:pt>
                <c:pt idx="3">
                  <c:v>136</c:v>
                </c:pt>
                <c:pt idx="6">
                  <c:v>336</c:v>
                </c:pt>
                <c:pt idx="9">
                  <c:v>317</c:v>
                </c:pt>
                <c:pt idx="12">
                  <c:v>291</c:v>
                </c:pt>
              </c:numCache>
            </c:numRef>
          </c:val>
          <c:extLst>
            <c:ext xmlns:c16="http://schemas.microsoft.com/office/drawing/2014/chart" uri="{C3380CC4-5D6E-409C-BE32-E72D297353CC}">
              <c16:uniqueId val="{00000007-D4D6-462B-AB0E-5EE0B56FF5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2405</c:v>
                </c:pt>
                <c:pt idx="3">
                  <c:v>2245</c:v>
                </c:pt>
                <c:pt idx="6">
                  <c:v>2117</c:v>
                </c:pt>
                <c:pt idx="9">
                  <c:v>1920</c:v>
                </c:pt>
                <c:pt idx="12">
                  <c:v>1683</c:v>
                </c:pt>
              </c:numCache>
            </c:numRef>
          </c:val>
          <c:extLst>
            <c:ext xmlns:c16="http://schemas.microsoft.com/office/drawing/2014/chart" uri="{C3380CC4-5D6E-409C-BE32-E72D297353CC}">
              <c16:uniqueId val="{00000008-D4D6-462B-AB0E-5EE0B56FF5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4D6-462B-AB0E-5EE0B56FF5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8024</c:v>
                </c:pt>
                <c:pt idx="3">
                  <c:v>8397</c:v>
                </c:pt>
                <c:pt idx="6">
                  <c:v>8452</c:v>
                </c:pt>
                <c:pt idx="9">
                  <c:v>8886</c:v>
                </c:pt>
                <c:pt idx="12">
                  <c:v>9193</c:v>
                </c:pt>
              </c:numCache>
            </c:numRef>
          </c:val>
          <c:extLst>
            <c:ext xmlns:c16="http://schemas.microsoft.com/office/drawing/2014/chart" uri="{C3380CC4-5D6E-409C-BE32-E72D297353CC}">
              <c16:uniqueId val="{0000000A-D4D6-462B-AB0E-5EE0B56FF5B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2647</c:v>
                </c:pt>
                <c:pt idx="2">
                  <c:v>#N/A</c:v>
                </c:pt>
                <c:pt idx="3">
                  <c:v>#N/A</c:v>
                </c:pt>
                <c:pt idx="4">
                  <c:v>2701</c:v>
                </c:pt>
                <c:pt idx="5">
                  <c:v>#N/A</c:v>
                </c:pt>
                <c:pt idx="6">
                  <c:v>#N/A</c:v>
                </c:pt>
                <c:pt idx="7">
                  <c:v>2444</c:v>
                </c:pt>
                <c:pt idx="8">
                  <c:v>#N/A</c:v>
                </c:pt>
                <c:pt idx="9">
                  <c:v>#N/A</c:v>
                </c:pt>
                <c:pt idx="10">
                  <c:v>2032</c:v>
                </c:pt>
                <c:pt idx="11">
                  <c:v>#N/A</c:v>
                </c:pt>
                <c:pt idx="12">
                  <c:v>#N/A</c:v>
                </c:pt>
                <c:pt idx="13">
                  <c:v>1383</c:v>
                </c:pt>
                <c:pt idx="14">
                  <c:v>#N/A</c:v>
                </c:pt>
              </c:numCache>
            </c:numRef>
          </c:val>
          <c:smooth val="0"/>
          <c:extLst>
            <c:ext xmlns:c16="http://schemas.microsoft.com/office/drawing/2014/chart" uri="{C3380CC4-5D6E-409C-BE32-E72D297353CC}">
              <c16:uniqueId val="{0000000B-D4D6-462B-AB0E-5EE0B56FF5B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1477</c:v>
                </c:pt>
                <c:pt idx="1">
                  <c:v>1743</c:v>
                </c:pt>
                <c:pt idx="2">
                  <c:v>1653</c:v>
                </c:pt>
              </c:numCache>
            </c:numRef>
          </c:val>
          <c:extLst>
            <c:ext xmlns:c16="http://schemas.microsoft.com/office/drawing/2014/chart" uri="{C3380CC4-5D6E-409C-BE32-E72D297353CC}">
              <c16:uniqueId val="{00000000-027C-4812-A4C2-B67A9313BB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46</c:v>
                </c:pt>
                <c:pt idx="1">
                  <c:v>195</c:v>
                </c:pt>
                <c:pt idx="2">
                  <c:v>406</c:v>
                </c:pt>
              </c:numCache>
            </c:numRef>
          </c:val>
          <c:extLst>
            <c:ext xmlns:c16="http://schemas.microsoft.com/office/drawing/2014/chart" uri="{C3380CC4-5D6E-409C-BE32-E72D297353CC}">
              <c16:uniqueId val="{00000001-027C-4812-A4C2-B67A9313BB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774</c:v>
                </c:pt>
                <c:pt idx="1">
                  <c:v>557</c:v>
                </c:pt>
                <c:pt idx="2">
                  <c:v>639</c:v>
                </c:pt>
              </c:numCache>
            </c:numRef>
          </c:val>
          <c:extLst>
            <c:ext xmlns:c16="http://schemas.microsoft.com/office/drawing/2014/chart" uri="{C3380CC4-5D6E-409C-BE32-E72D297353CC}">
              <c16:uniqueId val="{00000002-027C-4812-A4C2-B67A9313BB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8,134
8,039
245.82
8,029,837
7,397,831
628,964
4,396,084
9,193,261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再生可能エネルギー事業に係る税収の増等により近年上昇傾向にあり、令和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0.34</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と類似団体平均を</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0.07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しかしながら、人口減少や全国平均を大きく上回る高齢化率（令和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44.2</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％）に加え、町内に中心となる産業がないことなどにより財政基盤が弱く、組織の見直しや計画的な定員管理等により行政の効率化に努めている。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今後も軽米町総合発展計画や軽米町人口ビジョン・総合戦略に沿った施策の推進による活力ある町づくりを進めるとともに、企業誘致等による雇用の創出を図ることにより財政基盤の強化に努める。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43</xdr:row>
      <xdr:rowOff>1411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33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28222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68439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005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98372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22172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51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62388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分母である経常一般財源総額等では、償却資産課税標準額の減により、地方税が対前年度比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ポイントの減、普通交付税が対前年度比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ポイントの減となったこと等から、全体で対前年度比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分子である経常経費充当一般財源は、物件費及び扶助費の増等により前年度比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以上の主な要因により、経常収支比率は前年度比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89.9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今後も適正な人員配置と行政改革を推進するとともに、町単独補助金の見直しや事業の選択等により経常経費の削減に努める。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64</xdr:row>
      <xdr:rowOff>58674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2047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32258</xdr:rowOff>
    </xdr:from>
    <xdr:to>
      <xdr:col>19</xdr:col>
      <xdr:colOff>133350</xdr:colOff>
      <xdr:row>63</xdr:row>
      <xdr:rowOff>119126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33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64</xdr:row>
      <xdr:rowOff>53848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3360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66</xdr:row>
      <xdr:rowOff>19812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26648"/>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151401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68326</xdr:rowOff>
    </xdr:from>
    <xdr:to>
      <xdr:col>19</xdr:col>
      <xdr:colOff>184150</xdr:colOff>
      <xdr:row>63</xdr:row>
      <xdr:rowOff>169926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152908</xdr:rowOff>
    </xdr:from>
    <xdr:to>
      <xdr:col>15</xdr:col>
      <xdr:colOff>133350</xdr:colOff>
      <xdr:row>63</xdr:row>
      <xdr:rowOff>83058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67835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140462</xdr:rowOff>
    </xdr:from>
    <xdr:to>
      <xdr:col>7</xdr:col>
      <xdr:colOff>31750</xdr:colOff>
      <xdr:row>66</xdr:row>
      <xdr:rowOff>70612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55389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人件費については、給与水準は類似団体より低いものの、町内の全ての保育施設が公立であることなどから、民生関係の人件費が類似団体平均を上回っている。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物件費については、全体では消防費、教育費に係るものが類似団体平均を上回っている。中でも委託料において、学校給食業務、小中学校の統廃合に伴うスクールバス運行業務等に係る経費が高くなっ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人件費及び物件費とも類似団体平均を下回っているが、今後も行政改革大綱及び定員適正化計画等に基づき、適正な人員配置と経費の削減に努める。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94128</xdr:rowOff>
    </xdr:from>
    <xdr:to>
      <xdr:col>23</xdr:col>
      <xdr:colOff>133350</xdr:colOff>
      <xdr:row>81</xdr:row>
      <xdr:rowOff>141205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81578"/>
          <a:ext cx="838200" cy="4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93432</xdr:rowOff>
    </xdr:from>
    <xdr:to>
      <xdr:col>19</xdr:col>
      <xdr:colOff>133350</xdr:colOff>
      <xdr:row>81</xdr:row>
      <xdr:rowOff>94128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80882"/>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55291</xdr:rowOff>
    </xdr:from>
    <xdr:to>
      <xdr:col>15</xdr:col>
      <xdr:colOff>82550</xdr:colOff>
      <xdr:row>81</xdr:row>
      <xdr:rowOff>93432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42741"/>
          <a:ext cx="889000" cy="3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144232</xdr:rowOff>
    </xdr:from>
    <xdr:to>
      <xdr:col>11</xdr:col>
      <xdr:colOff>31750</xdr:colOff>
      <xdr:row>81</xdr:row>
      <xdr:rowOff>55291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60232"/>
          <a:ext cx="889000" cy="8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90405</xdr:rowOff>
    </xdr:from>
    <xdr:to>
      <xdr:col>23</xdr:col>
      <xdr:colOff>184150</xdr:colOff>
      <xdr:row>82</xdr:row>
      <xdr:rowOff>20555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106932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2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43328</xdr:rowOff>
    </xdr:from>
    <xdr:to>
      <xdr:col>19</xdr:col>
      <xdr:colOff>184150</xdr:colOff>
      <xdr:row>81</xdr:row>
      <xdr:rowOff>144928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155105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99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42632</xdr:rowOff>
    </xdr:from>
    <xdr:to>
      <xdr:col>15</xdr:col>
      <xdr:colOff>133350</xdr:colOff>
      <xdr:row>81</xdr:row>
      <xdr:rowOff>144232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3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154409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9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4491</xdr:rowOff>
    </xdr:from>
    <xdr:to>
      <xdr:col>11</xdr:col>
      <xdr:colOff>82550</xdr:colOff>
      <xdr:row>81</xdr:row>
      <xdr:rowOff>106091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116268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6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93432</xdr:rowOff>
    </xdr:from>
    <xdr:to>
      <xdr:col>7</xdr:col>
      <xdr:colOff>31750</xdr:colOff>
      <xdr:row>81</xdr:row>
      <xdr:rowOff>23582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0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33759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7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類似団体に比較して職員数が多く人件費が平均を上回っていたことから、その抑制に努めてきた結果、ラスパイレス指数は類似団体を大きく下回っている。給与水準については、今後も総人件費と財政規模等の状況や類似団体とのバランス等を考慮するとともに、人事評価制度を活用しながら対応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141111</xdr:rowOff>
    </xdr:from>
    <xdr:to>
      <xdr:col>81</xdr:col>
      <xdr:colOff>44450</xdr:colOff>
      <xdr:row>82</xdr:row>
      <xdr:rowOff>36689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0285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87489</xdr:rowOff>
    </xdr:from>
    <xdr:to>
      <xdr:col>77</xdr:col>
      <xdr:colOff>44450</xdr:colOff>
      <xdr:row>82</xdr:row>
      <xdr:rowOff>36689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39749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87489</xdr:rowOff>
    </xdr:from>
    <xdr:to>
      <xdr:col>72</xdr:col>
      <xdr:colOff>203200</xdr:colOff>
      <xdr:row>81</xdr:row>
      <xdr:rowOff>167922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39749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167922</xdr:rowOff>
    </xdr:from>
    <xdr:to>
      <xdr:col>68</xdr:col>
      <xdr:colOff>152400</xdr:colOff>
      <xdr:row>82</xdr:row>
      <xdr:rowOff>76905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0553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90311</xdr:rowOff>
    </xdr:from>
    <xdr:to>
      <xdr:col>81</xdr:col>
      <xdr:colOff>95250</xdr:colOff>
      <xdr:row>82</xdr:row>
      <xdr:rowOff>20461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106838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82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157339</xdr:rowOff>
    </xdr:from>
    <xdr:to>
      <xdr:col>77</xdr:col>
      <xdr:colOff>95250</xdr:colOff>
      <xdr:row>82</xdr:row>
      <xdr:rowOff>87489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97666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81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36689</xdr:rowOff>
    </xdr:from>
    <xdr:to>
      <xdr:col>73</xdr:col>
      <xdr:colOff>44450</xdr:colOff>
      <xdr:row>81</xdr:row>
      <xdr:rowOff>138289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148466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117122</xdr:rowOff>
    </xdr:from>
    <xdr:to>
      <xdr:col>68</xdr:col>
      <xdr:colOff>203200</xdr:colOff>
      <xdr:row>82</xdr:row>
      <xdr:rowOff>47272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57449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26105</xdr:rowOff>
    </xdr:from>
    <xdr:to>
      <xdr:col>64</xdr:col>
      <xdr:colOff>152400</xdr:colOff>
      <xdr:row>82</xdr:row>
      <xdr:rowOff>127705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137882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昭和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63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年度に第</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次軽米町定員適正化計画を策定し、その後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年ごとに見直しを行っている。第</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次計画においては平成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年の</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198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人から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人を削減、第</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次計画では平成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年度までの</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人を削減、第</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次計画では令和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年度までの</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人を削減するなど定員の適正化に努めてきた。第</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次計画では令和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年度までの</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年間で令和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年度時点の職員数を維持することとしている。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人口千人あたりの職員数は類似団体平均を下回っているが、今後も業務内容や業務量等を総合的に判断し計画的な採用を行いながら職員の適正配置に努める。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66066</xdr:rowOff>
    </xdr:from>
    <xdr:to>
      <xdr:col>81</xdr:col>
      <xdr:colOff>44450</xdr:colOff>
      <xdr:row>59</xdr:row>
      <xdr:rowOff>82474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181616"/>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82474</xdr:rowOff>
    </xdr:from>
    <xdr:to>
      <xdr:col>77</xdr:col>
      <xdr:colOff>44450</xdr:colOff>
      <xdr:row>59</xdr:row>
      <xdr:rowOff>110465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198024"/>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94538</xdr:rowOff>
    </xdr:from>
    <xdr:to>
      <xdr:col>72</xdr:col>
      <xdr:colOff>203200</xdr:colOff>
      <xdr:row>59</xdr:row>
      <xdr:rowOff>110465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10088"/>
          <a:ext cx="889000" cy="1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94538</xdr:rowOff>
    </xdr:from>
    <xdr:to>
      <xdr:col>68</xdr:col>
      <xdr:colOff>152400</xdr:colOff>
      <xdr:row>59</xdr:row>
      <xdr:rowOff>95986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21008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15266</xdr:rowOff>
    </xdr:from>
    <xdr:to>
      <xdr:col>81</xdr:col>
      <xdr:colOff>95250</xdr:colOff>
      <xdr:row>59</xdr:row>
      <xdr:rowOff>116866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107993</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5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31674</xdr:rowOff>
    </xdr:from>
    <xdr:to>
      <xdr:col>77</xdr:col>
      <xdr:colOff>95250</xdr:colOff>
      <xdr:row>59</xdr:row>
      <xdr:rowOff>133274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143451</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16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59665</xdr:rowOff>
    </xdr:from>
    <xdr:to>
      <xdr:col>73</xdr:col>
      <xdr:colOff>44450</xdr:colOff>
      <xdr:row>59</xdr:row>
      <xdr:rowOff>161265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171442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4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43738</xdr:rowOff>
    </xdr:from>
    <xdr:to>
      <xdr:col>68</xdr:col>
      <xdr:colOff>203200</xdr:colOff>
      <xdr:row>59</xdr:row>
      <xdr:rowOff>145338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5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155515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2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45186</xdr:rowOff>
    </xdr:from>
    <xdr:to>
      <xdr:col>64</xdr:col>
      <xdr:colOff>152400</xdr:colOff>
      <xdr:row>59</xdr:row>
      <xdr:rowOff>146786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6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156963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92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年度に実施したデジタル防災行政無線整備事業に伴う緊急防災・減災事業債の償還が継続していることから、類似団体平均を上回って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10.7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今後、かるまい文化交流センター整備事業等の大規模建設事業の償還が順次開始されることから、今後も事業の選択と計画的な地方債の発行等により、引き続き実質公債費比率</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％以下の水準を目途とし、類似団体を大きく上回ることがないように努める。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19896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413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27940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493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27940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493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19896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252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104581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充当可能基金、基準財政需要額算入見込額の増加により、対前年度比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17.7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36.6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早期健全化基準の</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350.0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は大きく下回っているが、類似団体平均を大きく上回っていることから、将来負担のうち大きな割合を占める普通会計の地方債残高や公営企業債に対する繰出に留意し、計画的な借入の実施により将来負担の抑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162016</xdr:rowOff>
    </xdr:from>
    <xdr:to>
      <xdr:col>81</xdr:col>
      <xdr:colOff>44450</xdr:colOff>
      <xdr:row>17</xdr:row>
      <xdr:rowOff>22497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733766"/>
          <a:ext cx="8382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22497</xdr:rowOff>
    </xdr:from>
    <xdr:to>
      <xdr:col>77</xdr:col>
      <xdr:colOff>44450</xdr:colOff>
      <xdr:row>17</xdr:row>
      <xdr:rowOff>129359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937147"/>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129359</xdr:rowOff>
    </xdr:from>
    <xdr:to>
      <xdr:col>72</xdr:col>
      <xdr:colOff>203200</xdr:colOff>
      <xdr:row>18</xdr:row>
      <xdr:rowOff>86602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44009"/>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86602</xdr:rowOff>
    </xdr:from>
    <xdr:to>
      <xdr:col>68</xdr:col>
      <xdr:colOff>152400</xdr:colOff>
      <xdr:row>18</xdr:row>
      <xdr:rowOff>146352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172702"/>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111216</xdr:rowOff>
    </xdr:from>
    <xdr:to>
      <xdr:col>81</xdr:col>
      <xdr:colOff>95250</xdr:colOff>
      <xdr:row>16</xdr:row>
      <xdr:rowOff>41366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83293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5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143147</xdr:rowOff>
    </xdr:from>
    <xdr:to>
      <xdr:col>77</xdr:col>
      <xdr:colOff>95250</xdr:colOff>
      <xdr:row>17</xdr:row>
      <xdr:rowOff>73297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8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58074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972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78559</xdr:rowOff>
    </xdr:from>
    <xdr:to>
      <xdr:col>73</xdr:col>
      <xdr:colOff>44450</xdr:colOff>
      <xdr:row>18</xdr:row>
      <xdr:rowOff>8709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164936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7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35802</xdr:rowOff>
    </xdr:from>
    <xdr:to>
      <xdr:col>68</xdr:col>
      <xdr:colOff>203200</xdr:colOff>
      <xdr:row>18</xdr:row>
      <xdr:rowOff>137402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122179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0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95552</xdr:rowOff>
    </xdr:from>
    <xdr:to>
      <xdr:col>64</xdr:col>
      <xdr:colOff>152400</xdr:colOff>
      <xdr:row>19</xdr:row>
      <xdr:rowOff>25702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8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10479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6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8,134
8,039
245.82
8,029,837
7,397,831
628,964
4,396,084
9,193,261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昭和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63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年度に第</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次軽米町定員適正化計画を策定し、その後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年ごとに見直しを行いながら定員の適正化に努めてきた。令和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年度においては、人事院勧告に伴う給与改定等により、前年度比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22.8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今後も定員適正化計画に基づく職員の適正配置や組織の見直し、事業の民間委託等を進め、人件費の適正化に努める。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7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7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8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年度の経常収支比率は前年度と比較し</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18.4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％となり、類似団体平均と比較して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ポイント高くなっている。小中学校の統廃合に伴うスクールバスの運行などにより教育費の委託料等が類似団体に比較して高いほか、目的別では土木費が比較的高くなっている。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集落が広範囲に点在していることから道路整備等に係る土木費が嵩むことなどが要因である。今後も物件費の抑制のため、行政改革の更なる推進に努める。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155575</xdr:rowOff>
    </xdr:from>
    <xdr:to>
      <xdr:col>82</xdr:col>
      <xdr:colOff>107950</xdr:colOff>
      <xdr:row>19</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2416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31750</xdr:rowOff>
    </xdr:from>
    <xdr:to>
      <xdr:col>78</xdr:col>
      <xdr:colOff>69850</xdr:colOff>
      <xdr:row>18</xdr:row>
      <xdr:rowOff>155575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1178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22225</xdr:rowOff>
    </xdr:from>
    <xdr:to>
      <xdr:col>73</xdr:col>
      <xdr:colOff>180975</xdr:colOff>
      <xdr:row>18</xdr:row>
      <xdr:rowOff>31750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108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22225</xdr:rowOff>
    </xdr:from>
    <xdr:to>
      <xdr:col>69</xdr:col>
      <xdr:colOff>92075</xdr:colOff>
      <xdr:row>19</xdr:row>
      <xdr:rowOff>146050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10832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0</xdr:rowOff>
    </xdr:from>
    <xdr:to>
      <xdr:col>82</xdr:col>
      <xdr:colOff>158750</xdr:colOff>
      <xdr:row>19</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143527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104775</xdr:rowOff>
    </xdr:from>
    <xdr:to>
      <xdr:col>78</xdr:col>
      <xdr:colOff>120650</xdr:colOff>
      <xdr:row>19</xdr:row>
      <xdr:rowOff>34925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1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19702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27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152400</xdr:rowOff>
    </xdr:from>
    <xdr:to>
      <xdr:col>74</xdr:col>
      <xdr:colOff>31750</xdr:colOff>
      <xdr:row>18</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142875</xdr:rowOff>
    </xdr:from>
    <xdr:to>
      <xdr:col>69</xdr:col>
      <xdr:colOff>142875</xdr:colOff>
      <xdr:row>18</xdr:row>
      <xdr:rowOff>73025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57802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4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95250</xdr:rowOff>
    </xdr:from>
    <xdr:to>
      <xdr:col>65</xdr:col>
      <xdr:colOff>53975</xdr:colOff>
      <xdr:row>20</xdr:row>
      <xdr:rowOff>25400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10177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障害者総合支援法給付費が増となったことから、前年度と比較し</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今後も高齢化等の進行に伴う扶助費の増加が予想されることから、各種制度の見直しを検討するなど、効果的な事業運営に努める。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567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5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経常収支比率は前年度と比較し</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11.5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％で、類似団体平均と同水準となった。</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繰出金では、二戸地区広域行政事務組合負担金（介護保険特別会計）や、下水道事業特別会計繰出金等の増等により前年度比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11,850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ポイント）の増となった。他会計においても、歳入の確保と経費節減を進め繰出金等の抑制に努める。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62992</xdr:rowOff>
    </xdr:from>
    <xdr:to>
      <xdr:col>82</xdr:col>
      <xdr:colOff>107950</xdr:colOff>
      <xdr:row>56</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664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62992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636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76708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636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76708</xdr:rowOff>
    </xdr:from>
    <xdr:to>
      <xdr:col>69</xdr:col>
      <xdr:colOff>92075</xdr:colOff>
      <xdr:row>56</xdr:row>
      <xdr:rowOff>145288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6779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2557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xdr:rowOff>
    </xdr:from>
    <xdr:to>
      <xdr:col>78</xdr:col>
      <xdr:colOff>120650</xdr:colOff>
      <xdr:row>56</xdr:row>
      <xdr:rowOff>113792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123969</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38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25908</xdr:rowOff>
    </xdr:from>
    <xdr:to>
      <xdr:col>69</xdr:col>
      <xdr:colOff>142875</xdr:colOff>
      <xdr:row>56</xdr:row>
      <xdr:rowOff>127508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137685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年度の経常収支比率は前年度と比較し</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12.8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％となった。類似団体平均を</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ポイント下回っているが、今後も町単独補助金等の見直しを行うなど、効果的な補助金の交付に努める。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2854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154432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2717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28702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326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年度の経常収支比率は前年度と比較し</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19.0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％となり、類似団体平均と比較して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ポイント高くなっている。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今後も特別養護老人ホーム整備事業、火葬場新築事業、公営住宅整備事業、かるまい文化交流センター整備事業等に係る公債費が増加する見込であることから、事業の選択や内容の精査等により地方債発行額の抑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62230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33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27939</xdr:rowOff>
    </xdr:from>
    <xdr:to>
      <xdr:col>19</xdr:col>
      <xdr:colOff>187325</xdr:colOff>
      <xdr:row>77</xdr:row>
      <xdr:rowOff>62230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229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27939</xdr:rowOff>
    </xdr:from>
    <xdr:to>
      <xdr:col>15</xdr:col>
      <xdr:colOff>98425</xdr:colOff>
      <xdr:row>77</xdr:row>
      <xdr:rowOff>39370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295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241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148589</xdr:rowOff>
    </xdr:from>
    <xdr:to>
      <xdr:col>15</xdr:col>
      <xdr:colOff>149225</xdr:colOff>
      <xdr:row>77</xdr:row>
      <xdr:rowOff>78739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63516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74947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経常収支比率における公債費以外の割合は、類似団体と比較して高い状況にある。適正な人員配置による人件費の削減、行政改革の推進による物件費の削減等を進めるなど、各種経費を抑制していく必要があ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76</xdr:row>
      <xdr:rowOff>53848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4231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75</xdr:row>
      <xdr:rowOff>83566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011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76</xdr:row>
      <xdr:rowOff>40132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90116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77</xdr:row>
      <xdr:rowOff>110998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07033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146575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0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32766</xdr:rowOff>
    </xdr:from>
    <xdr:to>
      <xdr:col>78</xdr:col>
      <xdr:colOff>120650</xdr:colOff>
      <xdr:row>75</xdr:row>
      <xdr:rowOff>134366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119142</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7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163068</xdr:rowOff>
    </xdr:from>
    <xdr:to>
      <xdr:col>74</xdr:col>
      <xdr:colOff>31750</xdr:colOff>
      <xdr:row>75</xdr:row>
      <xdr:rowOff>93218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77995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3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75709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57532</xdr:rowOff>
    </xdr:from>
    <xdr:to>
      <xdr:col>29</xdr:col>
      <xdr:colOff>127000</xdr:colOff>
      <xdr:row>18</xdr:row>
      <xdr:rowOff>82449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91257"/>
          <a:ext cx="647700" cy="24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68509</xdr:rowOff>
    </xdr:from>
    <xdr:to>
      <xdr:col>26</xdr:col>
      <xdr:colOff>50800</xdr:colOff>
      <xdr:row>18</xdr:row>
      <xdr:rowOff>82449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202234"/>
          <a:ext cx="698500" cy="13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68509</xdr:rowOff>
    </xdr:from>
    <xdr:to>
      <xdr:col>22</xdr:col>
      <xdr:colOff>114300</xdr:colOff>
      <xdr:row>18</xdr:row>
      <xdr:rowOff>86600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02234"/>
          <a:ext cx="698500" cy="18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86600</xdr:rowOff>
    </xdr:from>
    <xdr:to>
      <xdr:col>18</xdr:col>
      <xdr:colOff>177800</xdr:colOff>
      <xdr:row>18</xdr:row>
      <xdr:rowOff>152012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20325"/>
          <a:ext cx="698500" cy="65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6732</xdr:rowOff>
    </xdr:from>
    <xdr:to>
      <xdr:col>29</xdr:col>
      <xdr:colOff>177800</xdr:colOff>
      <xdr:row>18</xdr:row>
      <xdr:rowOff>108332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40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150259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31649</xdr:rowOff>
    </xdr:from>
    <xdr:to>
      <xdr:col>26</xdr:col>
      <xdr:colOff>101600</xdr:colOff>
      <xdr:row>18</xdr:row>
      <xdr:rowOff>133249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65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118026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51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17709</xdr:rowOff>
    </xdr:from>
    <xdr:to>
      <xdr:col>22</xdr:col>
      <xdr:colOff>165100</xdr:colOff>
      <xdr:row>18</xdr:row>
      <xdr:rowOff>119309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51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104086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3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35800</xdr:rowOff>
    </xdr:from>
    <xdr:to>
      <xdr:col>19</xdr:col>
      <xdr:colOff>38100</xdr:colOff>
      <xdr:row>18</xdr:row>
      <xdr:rowOff>137400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69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122177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5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101212</xdr:rowOff>
    </xdr:from>
    <xdr:to>
      <xdr:col>15</xdr:col>
      <xdr:colOff>101600</xdr:colOff>
      <xdr:row>19</xdr:row>
      <xdr:rowOff>31362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34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16139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2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181799</xdr:rowOff>
    </xdr:from>
    <xdr:to>
      <xdr:col>29</xdr:col>
      <xdr:colOff>127000</xdr:colOff>
      <xdr:row>35</xdr:row>
      <xdr:rowOff>208006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92149"/>
          <a:ext cx="647700" cy="26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181799</xdr:rowOff>
    </xdr:from>
    <xdr:to>
      <xdr:col>26</xdr:col>
      <xdr:colOff>50800</xdr:colOff>
      <xdr:row>35</xdr:row>
      <xdr:rowOff>214080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92149"/>
          <a:ext cx="698500" cy="32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214080</xdr:rowOff>
    </xdr:from>
    <xdr:to>
      <xdr:col>22</xdr:col>
      <xdr:colOff>114300</xdr:colOff>
      <xdr:row>35</xdr:row>
      <xdr:rowOff>281974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24430"/>
          <a:ext cx="698500" cy="67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281974</xdr:rowOff>
    </xdr:from>
    <xdr:to>
      <xdr:col>18</xdr:col>
      <xdr:colOff>177800</xdr:colOff>
      <xdr:row>35</xdr:row>
      <xdr:rowOff>318649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92324"/>
          <a:ext cx="698500" cy="3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157206</xdr:rowOff>
    </xdr:from>
    <xdr:to>
      <xdr:col>29</xdr:col>
      <xdr:colOff>177800</xdr:colOff>
      <xdr:row>35</xdr:row>
      <xdr:rowOff>258806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67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129283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3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130999</xdr:rowOff>
    </xdr:from>
    <xdr:to>
      <xdr:col>26</xdr:col>
      <xdr:colOff>101600</xdr:colOff>
      <xdr:row>35</xdr:row>
      <xdr:rowOff>232599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41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242776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10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163280</xdr:rowOff>
    </xdr:from>
    <xdr:to>
      <xdr:col>22</xdr:col>
      <xdr:colOff>165100</xdr:colOff>
      <xdr:row>35</xdr:row>
      <xdr:rowOff>264880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73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275057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4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231174</xdr:rowOff>
    </xdr:from>
    <xdr:to>
      <xdr:col>19</xdr:col>
      <xdr:colOff>38100</xdr:colOff>
      <xdr:row>35</xdr:row>
      <xdr:rowOff>332774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41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1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267849</xdr:rowOff>
    </xdr:from>
    <xdr:to>
      <xdr:col>15</xdr:col>
      <xdr:colOff>101600</xdr:colOff>
      <xdr:row>36</xdr:row>
      <xdr:rowOff>26549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78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36726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4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8,134
8,039
245.82
8,029,837
7,397,831
628,964
4,396,084
9,193,261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129830</xdr:rowOff>
    </xdr:from>
    <xdr:to>
      <xdr:col>24</xdr:col>
      <xdr:colOff>63500</xdr:colOff>
      <xdr:row>36</xdr:row>
      <xdr:rowOff>154662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02030"/>
          <a:ext cx="838200" cy="2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104038</xdr:rowOff>
    </xdr:from>
    <xdr:to>
      <xdr:col>19</xdr:col>
      <xdr:colOff>177800</xdr:colOff>
      <xdr:row>36</xdr:row>
      <xdr:rowOff>154662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276238"/>
          <a:ext cx="889000" cy="5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104038</xdr:rowOff>
    </xdr:from>
    <xdr:to>
      <xdr:col>15</xdr:col>
      <xdr:colOff>50800</xdr:colOff>
      <xdr:row>36</xdr:row>
      <xdr:rowOff>136688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276238"/>
          <a:ext cx="889000" cy="3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136688</xdr:rowOff>
    </xdr:from>
    <xdr:to>
      <xdr:col>10</xdr:col>
      <xdr:colOff>114300</xdr:colOff>
      <xdr:row>37</xdr:row>
      <xdr:rowOff>90734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308888"/>
          <a:ext cx="889000" cy="12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79030</xdr:rowOff>
    </xdr:from>
    <xdr:to>
      <xdr:col>24</xdr:col>
      <xdr:colOff>114300</xdr:colOff>
      <xdr:row>37</xdr:row>
      <xdr:rowOff>9180</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2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57457</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2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103862</xdr:rowOff>
    </xdr:from>
    <xdr:to>
      <xdr:col>20</xdr:col>
      <xdr:colOff>38100</xdr:colOff>
      <xdr:row>37</xdr:row>
      <xdr:rowOff>34012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25139</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6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53238</xdr:rowOff>
    </xdr:from>
    <xdr:to>
      <xdr:col>15</xdr:col>
      <xdr:colOff>101600</xdr:colOff>
      <xdr:row>36</xdr:row>
      <xdr:rowOff>154838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145965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31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85888</xdr:rowOff>
    </xdr:from>
    <xdr:to>
      <xdr:col>10</xdr:col>
      <xdr:colOff>165100</xdr:colOff>
      <xdr:row>37</xdr:row>
      <xdr:rowOff>16038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2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7165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35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39934</xdr:rowOff>
    </xdr:from>
    <xdr:to>
      <xdr:col>6</xdr:col>
      <xdr:colOff>38100</xdr:colOff>
      <xdr:row>37</xdr:row>
      <xdr:rowOff>141534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3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132661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47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72743</xdr:rowOff>
    </xdr:from>
    <xdr:to>
      <xdr:col>24</xdr:col>
      <xdr:colOff>63500</xdr:colOff>
      <xdr:row>58</xdr:row>
      <xdr:rowOff>108127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10016843"/>
          <a:ext cx="838200" cy="3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108127</xdr:rowOff>
    </xdr:from>
    <xdr:to>
      <xdr:col>19</xdr:col>
      <xdr:colOff>177800</xdr:colOff>
      <xdr:row>58</xdr:row>
      <xdr:rowOff>127935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052227"/>
          <a:ext cx="889000" cy="1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127935</xdr:rowOff>
    </xdr:from>
    <xdr:to>
      <xdr:col>15</xdr:col>
      <xdr:colOff>50800</xdr:colOff>
      <xdr:row>58</xdr:row>
      <xdr:rowOff>149137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72035"/>
          <a:ext cx="889000" cy="2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149137</xdr:rowOff>
    </xdr:from>
    <xdr:to>
      <xdr:col>10</xdr:col>
      <xdr:colOff>114300</xdr:colOff>
      <xdr:row>58</xdr:row>
      <xdr:rowOff>161303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93237"/>
          <a:ext cx="889000" cy="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21943</xdr:rowOff>
    </xdr:from>
    <xdr:to>
      <xdr:col>24</xdr:col>
      <xdr:colOff>114300</xdr:colOff>
      <xdr:row>58</xdr:row>
      <xdr:rowOff>123543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4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57327</xdr:rowOff>
    </xdr:from>
    <xdr:to>
      <xdr:col>20</xdr:col>
      <xdr:colOff>38100</xdr:colOff>
      <xdr:row>58</xdr:row>
      <xdr:rowOff>158927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100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150054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09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77135</xdr:rowOff>
    </xdr:from>
    <xdr:to>
      <xdr:col>15</xdr:col>
      <xdr:colOff>101600</xdr:colOff>
      <xdr:row>59</xdr:row>
      <xdr:rowOff>7285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2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169862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11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98337</xdr:rowOff>
    </xdr:from>
    <xdr:to>
      <xdr:col>10</xdr:col>
      <xdr:colOff>165100</xdr:colOff>
      <xdr:row>59</xdr:row>
      <xdr:rowOff>28487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19614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13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110503</xdr:rowOff>
    </xdr:from>
    <xdr:to>
      <xdr:col>6</xdr:col>
      <xdr:colOff>38100</xdr:colOff>
      <xdr:row>59</xdr:row>
      <xdr:rowOff>40653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31780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14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30487</xdr:rowOff>
    </xdr:from>
    <xdr:to>
      <xdr:col>24</xdr:col>
      <xdr:colOff>63500</xdr:colOff>
      <xdr:row>78</xdr:row>
      <xdr:rowOff>33058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03587"/>
          <a:ext cx="8382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26676</xdr:rowOff>
    </xdr:from>
    <xdr:to>
      <xdr:col>19</xdr:col>
      <xdr:colOff>177800</xdr:colOff>
      <xdr:row>78</xdr:row>
      <xdr:rowOff>30487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99776"/>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26676</xdr:rowOff>
    </xdr:from>
    <xdr:to>
      <xdr:col>15</xdr:col>
      <xdr:colOff>50800</xdr:colOff>
      <xdr:row>78</xdr:row>
      <xdr:rowOff>47174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99776"/>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45459</xdr:rowOff>
    </xdr:from>
    <xdr:to>
      <xdr:col>10</xdr:col>
      <xdr:colOff>114300</xdr:colOff>
      <xdr:row>78</xdr:row>
      <xdr:rowOff>47174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1855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153708</xdr:rowOff>
    </xdr:from>
    <xdr:to>
      <xdr:col>24</xdr:col>
      <xdr:colOff>114300</xdr:colOff>
      <xdr:row>78</xdr:row>
      <xdr:rowOff>83858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132135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3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151137</xdr:rowOff>
    </xdr:from>
    <xdr:to>
      <xdr:col>20</xdr:col>
      <xdr:colOff>38100</xdr:colOff>
      <xdr:row>78</xdr:row>
      <xdr:rowOff>81287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5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72414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4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147326</xdr:rowOff>
    </xdr:from>
    <xdr:to>
      <xdr:col>15</xdr:col>
      <xdr:colOff>101600</xdr:colOff>
      <xdr:row>78</xdr:row>
      <xdr:rowOff>77476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68603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4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167824</xdr:rowOff>
    </xdr:from>
    <xdr:to>
      <xdr:col>10</xdr:col>
      <xdr:colOff>165100</xdr:colOff>
      <xdr:row>78</xdr:row>
      <xdr:rowOff>97974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166109</xdr:rowOff>
    </xdr:from>
    <xdr:to>
      <xdr:col>6</xdr:col>
      <xdr:colOff>38100</xdr:colOff>
      <xdr:row>78</xdr:row>
      <xdr:rowOff>96259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87386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6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12198</xdr:rowOff>
    </xdr:from>
    <xdr:to>
      <xdr:col>24</xdr:col>
      <xdr:colOff>63500</xdr:colOff>
      <xdr:row>96</xdr:row>
      <xdr:rowOff>43241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71398"/>
          <a:ext cx="838200" cy="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149988</xdr:rowOff>
    </xdr:from>
    <xdr:to>
      <xdr:col>19</xdr:col>
      <xdr:colOff>177800</xdr:colOff>
      <xdr:row>96</xdr:row>
      <xdr:rowOff>43241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37738"/>
          <a:ext cx="889000" cy="6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149988</xdr:rowOff>
    </xdr:from>
    <xdr:to>
      <xdr:col>15</xdr:col>
      <xdr:colOff>50800</xdr:colOff>
      <xdr:row>97</xdr:row>
      <xdr:rowOff>64452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37738"/>
          <a:ext cx="889000" cy="25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24991</xdr:rowOff>
    </xdr:from>
    <xdr:to>
      <xdr:col>10</xdr:col>
      <xdr:colOff>114300</xdr:colOff>
      <xdr:row>97</xdr:row>
      <xdr:rowOff>64452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655641"/>
          <a:ext cx="889000" cy="3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132848</xdr:rowOff>
    </xdr:from>
    <xdr:to>
      <xdr:col>24</xdr:col>
      <xdr:colOff>114300</xdr:colOff>
      <xdr:row>96</xdr:row>
      <xdr:rowOff>62998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111275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163891</xdr:rowOff>
    </xdr:from>
    <xdr:to>
      <xdr:col>20</xdr:col>
      <xdr:colOff>38100</xdr:colOff>
      <xdr:row>96</xdr:row>
      <xdr:rowOff>94041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85168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99188</xdr:rowOff>
    </xdr:from>
    <xdr:to>
      <xdr:col>15</xdr:col>
      <xdr:colOff>101600</xdr:colOff>
      <xdr:row>96</xdr:row>
      <xdr:rowOff>29338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20465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47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13652</xdr:rowOff>
    </xdr:from>
    <xdr:to>
      <xdr:col>10</xdr:col>
      <xdr:colOff>165100</xdr:colOff>
      <xdr:row>97</xdr:row>
      <xdr:rowOff>115252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106379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3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145641</xdr:rowOff>
    </xdr:from>
    <xdr:to>
      <xdr:col>6</xdr:col>
      <xdr:colOff>38100</xdr:colOff>
      <xdr:row>97</xdr:row>
      <xdr:rowOff>75791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92318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8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65540</xdr:rowOff>
    </xdr:from>
    <xdr:to>
      <xdr:col>55</xdr:col>
      <xdr:colOff>0</xdr:colOff>
      <xdr:row>37</xdr:row>
      <xdr:rowOff>73575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409190"/>
          <a:ext cx="838200" cy="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73575</xdr:rowOff>
    </xdr:from>
    <xdr:to>
      <xdr:col>50</xdr:col>
      <xdr:colOff>114300</xdr:colOff>
      <xdr:row>37</xdr:row>
      <xdr:rowOff>91799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17225"/>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33920</xdr:rowOff>
    </xdr:from>
    <xdr:to>
      <xdr:col>45</xdr:col>
      <xdr:colOff>177800</xdr:colOff>
      <xdr:row>37</xdr:row>
      <xdr:rowOff>91799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206120"/>
          <a:ext cx="889000" cy="22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33920</xdr:rowOff>
    </xdr:from>
    <xdr:to>
      <xdr:col>41</xdr:col>
      <xdr:colOff>50800</xdr:colOff>
      <xdr:row>37</xdr:row>
      <xdr:rowOff>121725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06120"/>
          <a:ext cx="889000" cy="25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14740</xdr:rowOff>
    </xdr:from>
    <xdr:to>
      <xdr:col>55</xdr:col>
      <xdr:colOff>50800</xdr:colOff>
      <xdr:row>37</xdr:row>
      <xdr:rowOff>116340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5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101117</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7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22775</xdr:rowOff>
    </xdr:from>
    <xdr:to>
      <xdr:col>50</xdr:col>
      <xdr:colOff>165100</xdr:colOff>
      <xdr:row>37</xdr:row>
      <xdr:rowOff>124375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115502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45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40999</xdr:rowOff>
    </xdr:from>
    <xdr:to>
      <xdr:col>46</xdr:col>
      <xdr:colOff>38100</xdr:colOff>
      <xdr:row>37</xdr:row>
      <xdr:rowOff>142599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8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133726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7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154570</xdr:rowOff>
    </xdr:from>
    <xdr:to>
      <xdr:col>41</xdr:col>
      <xdr:colOff>101600</xdr:colOff>
      <xdr:row>36</xdr:row>
      <xdr:rowOff>84720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75847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4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70925</xdr:rowOff>
    </xdr:from>
    <xdr:to>
      <xdr:col>36</xdr:col>
      <xdr:colOff>165100</xdr:colOff>
      <xdr:row>38</xdr:row>
      <xdr:rowOff>1075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163652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0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120460</xdr:rowOff>
    </xdr:from>
    <xdr:to>
      <xdr:col>55</xdr:col>
      <xdr:colOff>0</xdr:colOff>
      <xdr:row>56</xdr:row>
      <xdr:rowOff>84502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550210"/>
          <a:ext cx="838200" cy="13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24547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120460</xdr:rowOff>
    </xdr:from>
    <xdr:to>
      <xdr:col>50</xdr:col>
      <xdr:colOff>114300</xdr:colOff>
      <xdr:row>57</xdr:row>
      <xdr:rowOff>54666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550210"/>
          <a:ext cx="889000" cy="27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110884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7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54666</xdr:rowOff>
    </xdr:from>
    <xdr:to>
      <xdr:col>45</xdr:col>
      <xdr:colOff>177800</xdr:colOff>
      <xdr:row>57</xdr:row>
      <xdr:rowOff>76392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827316"/>
          <a:ext cx="889000" cy="2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76392</xdr:rowOff>
    </xdr:from>
    <xdr:to>
      <xdr:col>41</xdr:col>
      <xdr:colOff>50800</xdr:colOff>
      <xdr:row>57</xdr:row>
      <xdr:rowOff>106813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49042"/>
          <a:ext cx="889000" cy="3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33702</xdr:rowOff>
    </xdr:from>
    <xdr:to>
      <xdr:col>55</xdr:col>
      <xdr:colOff>50800</xdr:colOff>
      <xdr:row>56</xdr:row>
      <xdr:rowOff>135302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3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56579</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8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69660</xdr:rowOff>
    </xdr:from>
    <xdr:to>
      <xdr:col>50</xdr:col>
      <xdr:colOff>165100</xdr:colOff>
      <xdr:row>55</xdr:row>
      <xdr:rowOff>171260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16337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27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3866</xdr:rowOff>
    </xdr:from>
    <xdr:to>
      <xdr:col>46</xdr:col>
      <xdr:colOff>38100</xdr:colOff>
      <xdr:row>57</xdr:row>
      <xdr:rowOff>105466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7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96593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86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25592</xdr:rowOff>
    </xdr:from>
    <xdr:to>
      <xdr:col>41</xdr:col>
      <xdr:colOff>101600</xdr:colOff>
      <xdr:row>57</xdr:row>
      <xdr:rowOff>127192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9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118319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89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56013</xdr:rowOff>
    </xdr:from>
    <xdr:to>
      <xdr:col>36</xdr:col>
      <xdr:colOff>165100</xdr:colOff>
      <xdr:row>57</xdr:row>
      <xdr:rowOff>157613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2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148740</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92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85010</xdr:rowOff>
    </xdr:from>
    <xdr:to>
      <xdr:col>55</xdr:col>
      <xdr:colOff>0</xdr:colOff>
      <xdr:row>78</xdr:row>
      <xdr:rowOff>91804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58110"/>
          <a:ext cx="8382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85010</xdr:rowOff>
    </xdr:from>
    <xdr:to>
      <xdr:col>50</xdr:col>
      <xdr:colOff>114300</xdr:colOff>
      <xdr:row>78</xdr:row>
      <xdr:rowOff>99960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58110"/>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99960</xdr:rowOff>
    </xdr:from>
    <xdr:to>
      <xdr:col>45</xdr:col>
      <xdr:colOff>177800</xdr:colOff>
      <xdr:row>78</xdr:row>
      <xdr:rowOff>100389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73060"/>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100389</xdr:rowOff>
    </xdr:from>
    <xdr:to>
      <xdr:col>41</xdr:col>
      <xdr:colOff>50800</xdr:colOff>
      <xdr:row>78</xdr:row>
      <xdr:rowOff>104893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73489"/>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41004</xdr:rowOff>
    </xdr:from>
    <xdr:to>
      <xdr:col>55</xdr:col>
      <xdr:colOff>50800</xdr:colOff>
      <xdr:row>78</xdr:row>
      <xdr:rowOff>142604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1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127381</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2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34210</xdr:rowOff>
    </xdr:from>
    <xdr:to>
      <xdr:col>50</xdr:col>
      <xdr:colOff>165100</xdr:colOff>
      <xdr:row>78</xdr:row>
      <xdr:rowOff>135810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126937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49160</xdr:rowOff>
    </xdr:from>
    <xdr:to>
      <xdr:col>46</xdr:col>
      <xdr:colOff>38100</xdr:colOff>
      <xdr:row>78</xdr:row>
      <xdr:rowOff>150760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2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141887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1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49589</xdr:rowOff>
    </xdr:from>
    <xdr:to>
      <xdr:col>41</xdr:col>
      <xdr:colOff>101600</xdr:colOff>
      <xdr:row>78</xdr:row>
      <xdr:rowOff>151189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142316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1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54093</xdr:rowOff>
    </xdr:from>
    <xdr:to>
      <xdr:col>36</xdr:col>
      <xdr:colOff>165100</xdr:colOff>
      <xdr:row>78</xdr:row>
      <xdr:rowOff>155693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146820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16900</xdr:rowOff>
    </xdr:from>
    <xdr:to>
      <xdr:col>55</xdr:col>
      <xdr:colOff>0</xdr:colOff>
      <xdr:row>95</xdr:row>
      <xdr:rowOff>161615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133200"/>
          <a:ext cx="838200" cy="3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68924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8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16900</xdr:rowOff>
    </xdr:from>
    <xdr:to>
      <xdr:col>50</xdr:col>
      <xdr:colOff>114300</xdr:colOff>
      <xdr:row>96</xdr:row>
      <xdr:rowOff>26467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133200"/>
          <a:ext cx="889000" cy="35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3002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6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26467</xdr:rowOff>
    </xdr:from>
    <xdr:to>
      <xdr:col>45</xdr:col>
      <xdr:colOff>177800</xdr:colOff>
      <xdr:row>96</xdr:row>
      <xdr:rowOff>152678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85667"/>
          <a:ext cx="889000" cy="12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23246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6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152678</xdr:rowOff>
    </xdr:from>
    <xdr:to>
      <xdr:col>41</xdr:col>
      <xdr:colOff>50800</xdr:colOff>
      <xdr:row>97</xdr:row>
      <xdr:rowOff>18828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11878"/>
          <a:ext cx="889000" cy="3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110815</xdr:rowOff>
    </xdr:from>
    <xdr:to>
      <xdr:col>55</xdr:col>
      <xdr:colOff>50800</xdr:colOff>
      <xdr:row>96</xdr:row>
      <xdr:rowOff>40965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133692</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24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137550</xdr:rowOff>
    </xdr:from>
    <xdr:to>
      <xdr:col>50</xdr:col>
      <xdr:colOff>165100</xdr:colOff>
      <xdr:row>94</xdr:row>
      <xdr:rowOff>67700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08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84227</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585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147117</xdr:rowOff>
    </xdr:from>
    <xdr:to>
      <xdr:col>46</xdr:col>
      <xdr:colOff>38100</xdr:colOff>
      <xdr:row>96</xdr:row>
      <xdr:rowOff>77267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93794</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62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101878</xdr:rowOff>
    </xdr:from>
    <xdr:to>
      <xdr:col>41</xdr:col>
      <xdr:colOff>101600</xdr:colOff>
      <xdr:row>97</xdr:row>
      <xdr:rowOff>32028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6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23155</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61795" y="1665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60755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25088</xdr:rowOff>
    </xdr:from>
    <xdr:to>
      <xdr:col>85</xdr:col>
      <xdr:colOff>127000</xdr:colOff>
      <xdr:row>39</xdr:row>
      <xdr:rowOff>44107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11638"/>
          <a:ext cx="8382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25088</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11638"/>
          <a:ext cx="8890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34567</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1117"/>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34567</xdr:rowOff>
    </xdr:from>
    <xdr:to>
      <xdr:col>71</xdr:col>
      <xdr:colOff>177800</xdr:colOff>
      <xdr:row>39</xdr:row>
      <xdr:rowOff>38918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1117"/>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164757</xdr:rowOff>
    </xdr:from>
    <xdr:to>
      <xdr:col>85</xdr:col>
      <xdr:colOff>177800</xdr:colOff>
      <xdr:row>39</xdr:row>
      <xdr:rowOff>94907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79684</xdr:rowOff>
    </xdr:from>
    <xdr:ext cx="313932"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4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145738</xdr:rowOff>
    </xdr:from>
    <xdr:to>
      <xdr:col>81</xdr:col>
      <xdr:colOff>101600</xdr:colOff>
      <xdr:row>39</xdr:row>
      <xdr:rowOff>75888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67015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5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155217</xdr:rowOff>
    </xdr:from>
    <xdr:to>
      <xdr:col>72</xdr:col>
      <xdr:colOff>38100</xdr:colOff>
      <xdr:row>39</xdr:row>
      <xdr:rowOff>85367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76494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6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159568</xdr:rowOff>
    </xdr:from>
    <xdr:to>
      <xdr:col>67</xdr:col>
      <xdr:colOff>101600</xdr:colOff>
      <xdr:row>39</xdr:row>
      <xdr:rowOff>89718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80845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154426</xdr:rowOff>
    </xdr:from>
    <xdr:to>
      <xdr:col>85</xdr:col>
      <xdr:colOff>127000</xdr:colOff>
      <xdr:row>76</xdr:row>
      <xdr:rowOff>156000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84626"/>
          <a:ext cx="8382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154426</xdr:rowOff>
    </xdr:from>
    <xdr:to>
      <xdr:col>81</xdr:col>
      <xdr:colOff>50800</xdr:colOff>
      <xdr:row>77</xdr:row>
      <xdr:rowOff>5166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84626"/>
          <a:ext cx="8890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5166</xdr:rowOff>
    </xdr:from>
    <xdr:to>
      <xdr:col>76</xdr:col>
      <xdr:colOff>114300</xdr:colOff>
      <xdr:row>77</xdr:row>
      <xdr:rowOff>32541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06816"/>
          <a:ext cx="889000" cy="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32541</xdr:rowOff>
    </xdr:from>
    <xdr:to>
      <xdr:col>71</xdr:col>
      <xdr:colOff>177800</xdr:colOff>
      <xdr:row>77</xdr:row>
      <xdr:rowOff>59057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34191"/>
          <a:ext cx="889000" cy="2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105200</xdr:rowOff>
    </xdr:from>
    <xdr:to>
      <xdr:col>85</xdr:col>
      <xdr:colOff>177800</xdr:colOff>
      <xdr:row>77</xdr:row>
      <xdr:rowOff>35350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83627</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1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103626</xdr:rowOff>
    </xdr:from>
    <xdr:to>
      <xdr:col>81</xdr:col>
      <xdr:colOff>101600</xdr:colOff>
      <xdr:row>77</xdr:row>
      <xdr:rowOff>33776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24903</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322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125816</xdr:rowOff>
    </xdr:from>
    <xdr:to>
      <xdr:col>76</xdr:col>
      <xdr:colOff>165100</xdr:colOff>
      <xdr:row>77</xdr:row>
      <xdr:rowOff>55966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5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47093</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324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153191</xdr:rowOff>
    </xdr:from>
    <xdr:to>
      <xdr:col>72</xdr:col>
      <xdr:colOff>38100</xdr:colOff>
      <xdr:row>77</xdr:row>
      <xdr:rowOff>83341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8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74468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7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8257</xdr:rowOff>
    </xdr:from>
    <xdr:to>
      <xdr:col>67</xdr:col>
      <xdr:colOff>101600</xdr:colOff>
      <xdr:row>77</xdr:row>
      <xdr:rowOff>109857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0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100984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169576</xdr:rowOff>
    </xdr:from>
    <xdr:to>
      <xdr:col>85</xdr:col>
      <xdr:colOff>127000</xdr:colOff>
      <xdr:row>98</xdr:row>
      <xdr:rowOff>46830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00226"/>
          <a:ext cx="838200" cy="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169576</xdr:rowOff>
    </xdr:from>
    <xdr:to>
      <xdr:col>81</xdr:col>
      <xdr:colOff>50800</xdr:colOff>
      <xdr:row>98</xdr:row>
      <xdr:rowOff>15748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00226"/>
          <a:ext cx="889000" cy="1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15748</xdr:rowOff>
    </xdr:from>
    <xdr:to>
      <xdr:col>76</xdr:col>
      <xdr:colOff>114300</xdr:colOff>
      <xdr:row>98</xdr:row>
      <xdr:rowOff>109257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17848"/>
          <a:ext cx="889000" cy="9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95079</xdr:rowOff>
    </xdr:from>
    <xdr:to>
      <xdr:col>71</xdr:col>
      <xdr:colOff>177800</xdr:colOff>
      <xdr:row>98</xdr:row>
      <xdr:rowOff>109257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97179"/>
          <a:ext cx="889000" cy="1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167480</xdr:rowOff>
    </xdr:from>
    <xdr:to>
      <xdr:col>85</xdr:col>
      <xdr:colOff>177800</xdr:colOff>
      <xdr:row>98</xdr:row>
      <xdr:rowOff>97630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9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82407</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1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118776</xdr:rowOff>
    </xdr:from>
    <xdr:to>
      <xdr:col>81</xdr:col>
      <xdr:colOff>101600</xdr:colOff>
      <xdr:row>98</xdr:row>
      <xdr:rowOff>48926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4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40053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136398</xdr:rowOff>
    </xdr:from>
    <xdr:to>
      <xdr:col>76</xdr:col>
      <xdr:colOff>165100</xdr:colOff>
      <xdr:row>98</xdr:row>
      <xdr:rowOff>66548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57675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5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58457</xdr:rowOff>
    </xdr:from>
    <xdr:to>
      <xdr:col>72</xdr:col>
      <xdr:colOff>38100</xdr:colOff>
      <xdr:row>98</xdr:row>
      <xdr:rowOff>160057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6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151184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5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44279</xdr:rowOff>
    </xdr:from>
    <xdr:to>
      <xdr:col>67</xdr:col>
      <xdr:colOff>101600</xdr:colOff>
      <xdr:row>98</xdr:row>
      <xdr:rowOff>145879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137006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3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37493</xdr:rowOff>
    </xdr:from>
    <xdr:to>
      <xdr:col>116</xdr:col>
      <xdr:colOff>63500</xdr:colOff>
      <xdr:row>38</xdr:row>
      <xdr:rowOff>48626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552593"/>
          <a:ext cx="8382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37493</xdr:rowOff>
    </xdr:from>
    <xdr:to>
      <xdr:col>111</xdr:col>
      <xdr:colOff>177800</xdr:colOff>
      <xdr:row>38</xdr:row>
      <xdr:rowOff>78390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552593"/>
          <a:ext cx="889000" cy="4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95834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73109</xdr:rowOff>
    </xdr:from>
    <xdr:to>
      <xdr:col>107</xdr:col>
      <xdr:colOff>50800</xdr:colOff>
      <xdr:row>38</xdr:row>
      <xdr:rowOff>78390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88209"/>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73109</xdr:rowOff>
    </xdr:from>
    <xdr:to>
      <xdr:col>102</xdr:col>
      <xdr:colOff>114300</xdr:colOff>
      <xdr:row>38</xdr:row>
      <xdr:rowOff>89682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588209"/>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169276</xdr:rowOff>
    </xdr:from>
    <xdr:to>
      <xdr:col>116</xdr:col>
      <xdr:colOff>114300</xdr:colOff>
      <xdr:row>38</xdr:row>
      <xdr:rowOff>99426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1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134033</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47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158143</xdr:rowOff>
    </xdr:from>
    <xdr:to>
      <xdr:col>112</xdr:col>
      <xdr:colOff>38100</xdr:colOff>
      <xdr:row>38</xdr:row>
      <xdr:rowOff>88293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0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104820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27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27590</xdr:rowOff>
    </xdr:from>
    <xdr:to>
      <xdr:col>107</xdr:col>
      <xdr:colOff>101600</xdr:colOff>
      <xdr:row>38</xdr:row>
      <xdr:rowOff>129190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120317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63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22309</xdr:rowOff>
    </xdr:from>
    <xdr:to>
      <xdr:col>102</xdr:col>
      <xdr:colOff>165100</xdr:colOff>
      <xdr:row>38</xdr:row>
      <xdr:rowOff>123909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3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115036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63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38882</xdr:rowOff>
    </xdr:from>
    <xdr:to>
      <xdr:col>98</xdr:col>
      <xdr:colOff>38100</xdr:colOff>
      <xdr:row>38</xdr:row>
      <xdr:rowOff>140482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131609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64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35078</xdr:rowOff>
    </xdr:from>
    <xdr:to>
      <xdr:col>116</xdr:col>
      <xdr:colOff>63500</xdr:colOff>
      <xdr:row>59</xdr:row>
      <xdr:rowOff>35287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50628"/>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35287</xdr:rowOff>
    </xdr:from>
    <xdr:to>
      <xdr:col>111</xdr:col>
      <xdr:colOff>177800</xdr:colOff>
      <xdr:row>59</xdr:row>
      <xdr:rowOff>35534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50837"/>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113564</xdr:rowOff>
    </xdr:from>
    <xdr:to>
      <xdr:col>107</xdr:col>
      <xdr:colOff>50800</xdr:colOff>
      <xdr:row>59</xdr:row>
      <xdr:rowOff>35534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543314"/>
          <a:ext cx="889000" cy="60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113564</xdr:rowOff>
    </xdr:from>
    <xdr:to>
      <xdr:col>102</xdr:col>
      <xdr:colOff>114300</xdr:colOff>
      <xdr:row>59</xdr:row>
      <xdr:rowOff>35973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543314"/>
          <a:ext cx="889000" cy="60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149318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155728</xdr:rowOff>
    </xdr:from>
    <xdr:to>
      <xdr:col>116</xdr:col>
      <xdr:colOff>114300</xdr:colOff>
      <xdr:row>59</xdr:row>
      <xdr:rowOff>85878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70655</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1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155937</xdr:rowOff>
    </xdr:from>
    <xdr:to>
      <xdr:col>112</xdr:col>
      <xdr:colOff>38100</xdr:colOff>
      <xdr:row>59</xdr:row>
      <xdr:rowOff>86087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77214</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92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156184</xdr:rowOff>
    </xdr:from>
    <xdr:to>
      <xdr:col>107</xdr:col>
      <xdr:colOff>101600</xdr:colOff>
      <xdr:row>59</xdr:row>
      <xdr:rowOff>86334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77461</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9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62764</xdr:rowOff>
    </xdr:from>
    <xdr:to>
      <xdr:col>102</xdr:col>
      <xdr:colOff>165100</xdr:colOff>
      <xdr:row>55</xdr:row>
      <xdr:rowOff>164364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9441</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26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156623</xdr:rowOff>
    </xdr:from>
    <xdr:to>
      <xdr:col>98</xdr:col>
      <xdr:colOff>38100</xdr:colOff>
      <xdr:row>59</xdr:row>
      <xdr:rowOff>86773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77900</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93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59057</xdr:rowOff>
    </xdr:from>
    <xdr:to>
      <xdr:col>116</xdr:col>
      <xdr:colOff>63500</xdr:colOff>
      <xdr:row>76</xdr:row>
      <xdr:rowOff>80211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89257"/>
          <a:ext cx="838200" cy="2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80211</xdr:rowOff>
    </xdr:from>
    <xdr:to>
      <xdr:col>111</xdr:col>
      <xdr:colOff>177800</xdr:colOff>
      <xdr:row>76</xdr:row>
      <xdr:rowOff>114653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110411"/>
          <a:ext cx="889000" cy="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100709</xdr:rowOff>
    </xdr:from>
    <xdr:to>
      <xdr:col>107</xdr:col>
      <xdr:colOff>50800</xdr:colOff>
      <xdr:row>76</xdr:row>
      <xdr:rowOff>114653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130909"/>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91518</xdr:rowOff>
    </xdr:from>
    <xdr:to>
      <xdr:col>102</xdr:col>
      <xdr:colOff>114300</xdr:colOff>
      <xdr:row>76</xdr:row>
      <xdr:rowOff>100709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121718"/>
          <a:ext cx="8890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8257</xdr:rowOff>
    </xdr:from>
    <xdr:to>
      <xdr:col>116</xdr:col>
      <xdr:colOff>114300</xdr:colOff>
      <xdr:row>76</xdr:row>
      <xdr:rowOff>109857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158134</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1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29411</xdr:rowOff>
    </xdr:from>
    <xdr:to>
      <xdr:col>112</xdr:col>
      <xdr:colOff>38100</xdr:colOff>
      <xdr:row>76</xdr:row>
      <xdr:rowOff>131011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122138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5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63853</xdr:rowOff>
    </xdr:from>
    <xdr:to>
      <xdr:col>107</xdr:col>
      <xdr:colOff>101600</xdr:colOff>
      <xdr:row>76</xdr:row>
      <xdr:rowOff>165453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9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156580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8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49909</xdr:rowOff>
    </xdr:from>
    <xdr:to>
      <xdr:col>102</xdr:col>
      <xdr:colOff>165100</xdr:colOff>
      <xdr:row>76</xdr:row>
      <xdr:rowOff>151509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142636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40718</xdr:rowOff>
    </xdr:from>
    <xdr:to>
      <xdr:col>98</xdr:col>
      <xdr:colOff>38100</xdr:colOff>
      <xdr:row>76</xdr:row>
      <xdr:rowOff>142318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7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133445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6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人件費においては、人事院勧告に伴う給与改定等により、前年度と比較して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扶助費では、物価高騰対応重点支援交付金や障害者総合支援法給付費の増により、前年度と比較し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補助費等では、二戸地区広域行政事務組合負担金の増、軽米町配合飼料価格高騰対策支援金等の実施により、前年度と比較して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普通建設事業費（うち更新整備）については、公営住宅建設事業、かるまい文化交流センター整備事業の終了に伴い、前年度と比較して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積立金については、財政調整基金元本積立金の減により前年度と比較して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繰出金については、二戸地区広域行政事務組合負担金（介護保険特別会計）や、下水道事業特別会計繰出金等の増により、前年度と比較して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8,134
8,039
245.82
8,029,837
7,397,831
628,964
4,396,084
9,193,261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155575</xdr:rowOff>
    </xdr:from>
    <xdr:to>
      <xdr:col>24</xdr:col>
      <xdr:colOff>63500</xdr:colOff>
      <xdr:row>37</xdr:row>
      <xdr:rowOff>19558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7775"/>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19558</xdr:rowOff>
    </xdr:from>
    <xdr:to>
      <xdr:col>19</xdr:col>
      <xdr:colOff>177800</xdr:colOff>
      <xdr:row>37</xdr:row>
      <xdr:rowOff>46863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63208"/>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46863</xdr:rowOff>
    </xdr:from>
    <xdr:to>
      <xdr:col>15</xdr:col>
      <xdr:colOff>50800</xdr:colOff>
      <xdr:row>37</xdr:row>
      <xdr:rowOff>68072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90513"/>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28448</xdr:rowOff>
    </xdr:from>
    <xdr:to>
      <xdr:col>10</xdr:col>
      <xdr:colOff>114300</xdr:colOff>
      <xdr:row>37</xdr:row>
      <xdr:rowOff>68072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7209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104775</xdr:rowOff>
    </xdr:from>
    <xdr:to>
      <xdr:col>24</xdr:col>
      <xdr:colOff>114300</xdr:colOff>
      <xdr:row>37</xdr:row>
      <xdr:rowOff>34925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83202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140208</xdr:rowOff>
    </xdr:from>
    <xdr:to>
      <xdr:col>20</xdr:col>
      <xdr:colOff>38100</xdr:colOff>
      <xdr:row>37</xdr:row>
      <xdr:rowOff>70358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61485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167513</xdr:rowOff>
    </xdr:from>
    <xdr:to>
      <xdr:col>15</xdr:col>
      <xdr:colOff>101600</xdr:colOff>
      <xdr:row>37</xdr:row>
      <xdr:rowOff>97663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88790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17272</xdr:rowOff>
    </xdr:from>
    <xdr:to>
      <xdr:col>10</xdr:col>
      <xdr:colOff>165100</xdr:colOff>
      <xdr:row>37</xdr:row>
      <xdr:rowOff>118872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109999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149098</xdr:rowOff>
    </xdr:from>
    <xdr:to>
      <xdr:col>6</xdr:col>
      <xdr:colOff>38100</xdr:colOff>
      <xdr:row>37</xdr:row>
      <xdr:rowOff>79248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70375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19176</xdr:rowOff>
    </xdr:from>
    <xdr:to>
      <xdr:col>24</xdr:col>
      <xdr:colOff>63500</xdr:colOff>
      <xdr:row>58</xdr:row>
      <xdr:rowOff>34549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63276"/>
          <a:ext cx="8382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19176</xdr:rowOff>
    </xdr:from>
    <xdr:to>
      <xdr:col>19</xdr:col>
      <xdr:colOff>177800</xdr:colOff>
      <xdr:row>58</xdr:row>
      <xdr:rowOff>29761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63276"/>
          <a:ext cx="889000" cy="1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116876</xdr:rowOff>
    </xdr:from>
    <xdr:to>
      <xdr:col>15</xdr:col>
      <xdr:colOff>50800</xdr:colOff>
      <xdr:row>58</xdr:row>
      <xdr:rowOff>29761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89526"/>
          <a:ext cx="889000" cy="8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116876</xdr:rowOff>
    </xdr:from>
    <xdr:to>
      <xdr:col>10</xdr:col>
      <xdr:colOff>114300</xdr:colOff>
      <xdr:row>58</xdr:row>
      <xdr:rowOff>103593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89526"/>
          <a:ext cx="889000" cy="15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155199</xdr:rowOff>
    </xdr:from>
    <xdr:to>
      <xdr:col>24</xdr:col>
      <xdr:colOff>114300</xdr:colOff>
      <xdr:row>58</xdr:row>
      <xdr:rowOff>85349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70126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139826</xdr:rowOff>
    </xdr:from>
    <xdr:to>
      <xdr:col>20</xdr:col>
      <xdr:colOff>38100</xdr:colOff>
      <xdr:row>58</xdr:row>
      <xdr:rowOff>69976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61103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0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150411</xdr:rowOff>
    </xdr:from>
    <xdr:to>
      <xdr:col>15</xdr:col>
      <xdr:colOff>101600</xdr:colOff>
      <xdr:row>58</xdr:row>
      <xdr:rowOff>80561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71688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1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66076</xdr:rowOff>
    </xdr:from>
    <xdr:to>
      <xdr:col>10</xdr:col>
      <xdr:colOff>165100</xdr:colOff>
      <xdr:row>57</xdr:row>
      <xdr:rowOff>167676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3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158803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3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52793</xdr:rowOff>
    </xdr:from>
    <xdr:to>
      <xdr:col>6</xdr:col>
      <xdr:colOff>38100</xdr:colOff>
      <xdr:row>58</xdr:row>
      <xdr:rowOff>154393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145520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8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130560</xdr:rowOff>
    </xdr:from>
    <xdr:to>
      <xdr:col>24</xdr:col>
      <xdr:colOff>63500</xdr:colOff>
      <xdr:row>76</xdr:row>
      <xdr:rowOff>3998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89310"/>
          <a:ext cx="838200" cy="4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145524</xdr:rowOff>
    </xdr:from>
    <xdr:to>
      <xdr:col>19</xdr:col>
      <xdr:colOff>177800</xdr:colOff>
      <xdr:row>76</xdr:row>
      <xdr:rowOff>3998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04274"/>
          <a:ext cx="8890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13654</xdr:rowOff>
    </xdr:from>
    <xdr:to>
      <xdr:col>15</xdr:col>
      <xdr:colOff>50800</xdr:colOff>
      <xdr:row>75</xdr:row>
      <xdr:rowOff>145524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872404"/>
          <a:ext cx="889000" cy="13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13654</xdr:rowOff>
    </xdr:from>
    <xdr:to>
      <xdr:col>10</xdr:col>
      <xdr:colOff>114300</xdr:colOff>
      <xdr:row>76</xdr:row>
      <xdr:rowOff>37745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72404"/>
          <a:ext cx="889000" cy="19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79760</xdr:rowOff>
    </xdr:from>
    <xdr:to>
      <xdr:col>24</xdr:col>
      <xdr:colOff>114300</xdr:colOff>
      <xdr:row>76</xdr:row>
      <xdr:rowOff>9909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385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58187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1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124648</xdr:rowOff>
    </xdr:from>
    <xdr:to>
      <xdr:col>20</xdr:col>
      <xdr:colOff>38100</xdr:colOff>
      <xdr:row>76</xdr:row>
      <xdr:rowOff>54798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45925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7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94724</xdr:rowOff>
    </xdr:from>
    <xdr:to>
      <xdr:col>15</xdr:col>
      <xdr:colOff>101600</xdr:colOff>
      <xdr:row>76</xdr:row>
      <xdr:rowOff>24874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5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4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134304</xdr:rowOff>
    </xdr:from>
    <xdr:to>
      <xdr:col>10</xdr:col>
      <xdr:colOff>165100</xdr:colOff>
      <xdr:row>75</xdr:row>
      <xdr:rowOff>64454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80981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9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158395</xdr:rowOff>
    </xdr:from>
    <xdr:to>
      <xdr:col>6</xdr:col>
      <xdr:colOff>38100</xdr:colOff>
      <xdr:row>76</xdr:row>
      <xdr:rowOff>88545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105071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9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166613</xdr:rowOff>
    </xdr:from>
    <xdr:to>
      <xdr:col>24</xdr:col>
      <xdr:colOff>63500</xdr:colOff>
      <xdr:row>98</xdr:row>
      <xdr:rowOff>7741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97263"/>
          <a:ext cx="838200" cy="1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143140</xdr:rowOff>
    </xdr:from>
    <xdr:to>
      <xdr:col>19</xdr:col>
      <xdr:colOff>177800</xdr:colOff>
      <xdr:row>97</xdr:row>
      <xdr:rowOff>166613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73790"/>
          <a:ext cx="889000" cy="2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143140</xdr:rowOff>
    </xdr:from>
    <xdr:to>
      <xdr:col>15</xdr:col>
      <xdr:colOff>50800</xdr:colOff>
      <xdr:row>97</xdr:row>
      <xdr:rowOff>154955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73790"/>
          <a:ext cx="889000" cy="1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76023</xdr:rowOff>
    </xdr:from>
    <xdr:to>
      <xdr:col>10</xdr:col>
      <xdr:colOff>114300</xdr:colOff>
      <xdr:row>97</xdr:row>
      <xdr:rowOff>154955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06673"/>
          <a:ext cx="889000" cy="7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128391</xdr:rowOff>
    </xdr:from>
    <xdr:to>
      <xdr:col>24</xdr:col>
      <xdr:colOff>114300</xdr:colOff>
      <xdr:row>98</xdr:row>
      <xdr:rowOff>58541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5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43318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7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115813</xdr:rowOff>
    </xdr:from>
    <xdr:to>
      <xdr:col>20</xdr:col>
      <xdr:colOff>38100</xdr:colOff>
      <xdr:row>98</xdr:row>
      <xdr:rowOff>45963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37090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3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92340</xdr:rowOff>
    </xdr:from>
    <xdr:to>
      <xdr:col>15</xdr:col>
      <xdr:colOff>101600</xdr:colOff>
      <xdr:row>98</xdr:row>
      <xdr:rowOff>22490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2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13617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104155</xdr:rowOff>
    </xdr:from>
    <xdr:to>
      <xdr:col>10</xdr:col>
      <xdr:colOff>165100</xdr:colOff>
      <xdr:row>98</xdr:row>
      <xdr:rowOff>34305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25432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25223</xdr:rowOff>
    </xdr:from>
    <xdr:to>
      <xdr:col>6</xdr:col>
      <xdr:colOff>38100</xdr:colOff>
      <xdr:row>97</xdr:row>
      <xdr:rowOff>126823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117950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33782</xdr:rowOff>
    </xdr:from>
    <xdr:to>
      <xdr:col>55</xdr:col>
      <xdr:colOff>0</xdr:colOff>
      <xdr:row>39</xdr:row>
      <xdr:rowOff>33972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20332"/>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30924</xdr:rowOff>
    </xdr:from>
    <xdr:to>
      <xdr:col>50</xdr:col>
      <xdr:colOff>114300</xdr:colOff>
      <xdr:row>39</xdr:row>
      <xdr:rowOff>33972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1747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22733</xdr:rowOff>
    </xdr:from>
    <xdr:to>
      <xdr:col>45</xdr:col>
      <xdr:colOff>177800</xdr:colOff>
      <xdr:row>39</xdr:row>
      <xdr:rowOff>30924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09283"/>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22733</xdr:rowOff>
    </xdr:from>
    <xdr:to>
      <xdr:col>41</xdr:col>
      <xdr:colOff>50800</xdr:colOff>
      <xdr:row>39</xdr:row>
      <xdr:rowOff>34734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09283"/>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154432</xdr:rowOff>
    </xdr:from>
    <xdr:to>
      <xdr:col>55</xdr:col>
      <xdr:colOff>50800</xdr:colOff>
      <xdr:row>39</xdr:row>
      <xdr:rowOff>84582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69359</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84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154622</xdr:rowOff>
    </xdr:from>
    <xdr:to>
      <xdr:col>50</xdr:col>
      <xdr:colOff>165100</xdr:colOff>
      <xdr:row>39</xdr:row>
      <xdr:rowOff>84772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75899</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762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151574</xdr:rowOff>
    </xdr:from>
    <xdr:to>
      <xdr:col>46</xdr:col>
      <xdr:colOff>38100</xdr:colOff>
      <xdr:row>39</xdr:row>
      <xdr:rowOff>81724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72851</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759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143383</xdr:rowOff>
    </xdr:from>
    <xdr:to>
      <xdr:col>41</xdr:col>
      <xdr:colOff>101600</xdr:colOff>
      <xdr:row>39</xdr:row>
      <xdr:rowOff>73533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64660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5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155384</xdr:rowOff>
    </xdr:from>
    <xdr:to>
      <xdr:col>36</xdr:col>
      <xdr:colOff>165100</xdr:colOff>
      <xdr:row>39</xdr:row>
      <xdr:rowOff>85534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76661</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763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1763</xdr:rowOff>
    </xdr:from>
    <xdr:to>
      <xdr:col>55</xdr:col>
      <xdr:colOff>0</xdr:colOff>
      <xdr:row>57</xdr:row>
      <xdr:rowOff>138219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74413"/>
          <a:ext cx="838200" cy="13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138219</xdr:rowOff>
    </xdr:from>
    <xdr:to>
      <xdr:col>50</xdr:col>
      <xdr:colOff>114300</xdr:colOff>
      <xdr:row>57</xdr:row>
      <xdr:rowOff>147651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10869"/>
          <a:ext cx="8890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126185</xdr:rowOff>
    </xdr:from>
    <xdr:to>
      <xdr:col>45</xdr:col>
      <xdr:colOff>177800</xdr:colOff>
      <xdr:row>57</xdr:row>
      <xdr:rowOff>147651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98835"/>
          <a:ext cx="889000" cy="2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126185</xdr:rowOff>
    </xdr:from>
    <xdr:to>
      <xdr:col>41</xdr:col>
      <xdr:colOff>50800</xdr:colOff>
      <xdr:row>58</xdr:row>
      <xdr:rowOff>21875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98835"/>
          <a:ext cx="889000" cy="6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122413</xdr:rowOff>
    </xdr:from>
    <xdr:to>
      <xdr:col>55</xdr:col>
      <xdr:colOff>50800</xdr:colOff>
      <xdr:row>57</xdr:row>
      <xdr:rowOff>52563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100840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0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87419</xdr:rowOff>
    </xdr:from>
    <xdr:to>
      <xdr:col>50</xdr:col>
      <xdr:colOff>165100</xdr:colOff>
      <xdr:row>58</xdr:row>
      <xdr:rowOff>17569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6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8696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5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96851</xdr:rowOff>
    </xdr:from>
    <xdr:to>
      <xdr:col>46</xdr:col>
      <xdr:colOff>38100</xdr:colOff>
      <xdr:row>58</xdr:row>
      <xdr:rowOff>27001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6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6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75385</xdr:rowOff>
    </xdr:from>
    <xdr:to>
      <xdr:col>41</xdr:col>
      <xdr:colOff>101600</xdr:colOff>
      <xdr:row>58</xdr:row>
      <xdr:rowOff>5535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168112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4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142525</xdr:rowOff>
    </xdr:from>
    <xdr:to>
      <xdr:col>36</xdr:col>
      <xdr:colOff>165100</xdr:colOff>
      <xdr:row>58</xdr:row>
      <xdr:rowOff>72675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63802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158788</xdr:rowOff>
    </xdr:from>
    <xdr:to>
      <xdr:col>55</xdr:col>
      <xdr:colOff>0</xdr:colOff>
      <xdr:row>75</xdr:row>
      <xdr:rowOff>52000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674638"/>
          <a:ext cx="838200" cy="23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158788</xdr:rowOff>
    </xdr:from>
    <xdr:to>
      <xdr:col>50</xdr:col>
      <xdr:colOff>114300</xdr:colOff>
      <xdr:row>76</xdr:row>
      <xdr:rowOff>160942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2674638"/>
          <a:ext cx="889000" cy="5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160942</xdr:rowOff>
    </xdr:from>
    <xdr:to>
      <xdr:col>45</xdr:col>
      <xdr:colOff>177800</xdr:colOff>
      <xdr:row>77</xdr:row>
      <xdr:rowOff>85618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191142"/>
          <a:ext cx="8890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85618</xdr:rowOff>
    </xdr:from>
    <xdr:to>
      <xdr:col>41</xdr:col>
      <xdr:colOff>50800</xdr:colOff>
      <xdr:row>78</xdr:row>
      <xdr:rowOff>91241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87268"/>
          <a:ext cx="889000" cy="17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xdr:rowOff>
    </xdr:from>
    <xdr:to>
      <xdr:col>55</xdr:col>
      <xdr:colOff>50800</xdr:colOff>
      <xdr:row>75</xdr:row>
      <xdr:rowOff>102800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24077</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71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107988</xdr:rowOff>
    </xdr:from>
    <xdr:to>
      <xdr:col>50</xdr:col>
      <xdr:colOff>165100</xdr:colOff>
      <xdr:row>74</xdr:row>
      <xdr:rowOff>38138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6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54665</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39795" y="1239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110142</xdr:rowOff>
    </xdr:from>
    <xdr:to>
      <xdr:col>46</xdr:col>
      <xdr:colOff>38100</xdr:colOff>
      <xdr:row>77</xdr:row>
      <xdr:rowOff>40292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56818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1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34818</xdr:rowOff>
    </xdr:from>
    <xdr:to>
      <xdr:col>41</xdr:col>
      <xdr:colOff>101600</xdr:colOff>
      <xdr:row>77</xdr:row>
      <xdr:rowOff>136418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3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152945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40441</xdr:rowOff>
    </xdr:from>
    <xdr:to>
      <xdr:col>36</xdr:col>
      <xdr:colOff>165100</xdr:colOff>
      <xdr:row>78</xdr:row>
      <xdr:rowOff>142041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133168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0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57632</xdr:rowOff>
    </xdr:from>
    <xdr:to>
      <xdr:col>55</xdr:col>
      <xdr:colOff>0</xdr:colOff>
      <xdr:row>96</xdr:row>
      <xdr:rowOff>159305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16832"/>
          <a:ext cx="838200" cy="10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39070</xdr:rowOff>
    </xdr:from>
    <xdr:to>
      <xdr:col>50</xdr:col>
      <xdr:colOff>114300</xdr:colOff>
      <xdr:row>96</xdr:row>
      <xdr:rowOff>57632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498270"/>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39070</xdr:rowOff>
    </xdr:from>
    <xdr:to>
      <xdr:col>45</xdr:col>
      <xdr:colOff>177800</xdr:colOff>
      <xdr:row>96</xdr:row>
      <xdr:rowOff>102983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98270"/>
          <a:ext cx="889000" cy="6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102983</xdr:rowOff>
    </xdr:from>
    <xdr:to>
      <xdr:col>41</xdr:col>
      <xdr:colOff>50800</xdr:colOff>
      <xdr:row>96</xdr:row>
      <xdr:rowOff>106037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62183"/>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108505</xdr:rowOff>
    </xdr:from>
    <xdr:to>
      <xdr:col>55</xdr:col>
      <xdr:colOff>50800</xdr:colOff>
      <xdr:row>97</xdr:row>
      <xdr:rowOff>38655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86932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4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6832</xdr:rowOff>
    </xdr:from>
    <xdr:to>
      <xdr:col>50</xdr:col>
      <xdr:colOff>165100</xdr:colOff>
      <xdr:row>96</xdr:row>
      <xdr:rowOff>108432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99559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159720</xdr:rowOff>
    </xdr:from>
    <xdr:to>
      <xdr:col>46</xdr:col>
      <xdr:colOff>38100</xdr:colOff>
      <xdr:row>96</xdr:row>
      <xdr:rowOff>89870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80997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4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52183</xdr:rowOff>
    </xdr:from>
    <xdr:to>
      <xdr:col>41</xdr:col>
      <xdr:colOff>101600</xdr:colOff>
      <xdr:row>96</xdr:row>
      <xdr:rowOff>153783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144910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55237</xdr:rowOff>
    </xdr:from>
    <xdr:to>
      <xdr:col>36</xdr:col>
      <xdr:colOff>165100</xdr:colOff>
      <xdr:row>96</xdr:row>
      <xdr:rowOff>156837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147964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0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93964</xdr:rowOff>
    </xdr:from>
    <xdr:to>
      <xdr:col>85</xdr:col>
      <xdr:colOff>127000</xdr:colOff>
      <xdr:row>38</xdr:row>
      <xdr:rowOff>17628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37614"/>
          <a:ext cx="838200" cy="9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17628</xdr:rowOff>
    </xdr:from>
    <xdr:to>
      <xdr:col>81</xdr:col>
      <xdr:colOff>50800</xdr:colOff>
      <xdr:row>38</xdr:row>
      <xdr:rowOff>88869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32728"/>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53322</xdr:rowOff>
    </xdr:from>
    <xdr:to>
      <xdr:col>76</xdr:col>
      <xdr:colOff>114300</xdr:colOff>
      <xdr:row>38</xdr:row>
      <xdr:rowOff>88869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68422"/>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53322</xdr:rowOff>
    </xdr:from>
    <xdr:to>
      <xdr:col>71</xdr:col>
      <xdr:colOff>177800</xdr:colOff>
      <xdr:row>38</xdr:row>
      <xdr:rowOff>75806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68422"/>
          <a:ext cx="889000" cy="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43164</xdr:rowOff>
    </xdr:from>
    <xdr:to>
      <xdr:col>85</xdr:col>
      <xdr:colOff>177800</xdr:colOff>
      <xdr:row>37</xdr:row>
      <xdr:rowOff>144764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21591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6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138278</xdr:rowOff>
    </xdr:from>
    <xdr:to>
      <xdr:col>81</xdr:col>
      <xdr:colOff>101600</xdr:colOff>
      <xdr:row>38</xdr:row>
      <xdr:rowOff>68428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59555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7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38069</xdr:rowOff>
    </xdr:from>
    <xdr:to>
      <xdr:col>76</xdr:col>
      <xdr:colOff>165100</xdr:colOff>
      <xdr:row>38</xdr:row>
      <xdr:rowOff>139669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5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130796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2522</xdr:rowOff>
    </xdr:from>
    <xdr:to>
      <xdr:col>72</xdr:col>
      <xdr:colOff>38100</xdr:colOff>
      <xdr:row>38</xdr:row>
      <xdr:rowOff>104122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1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95249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25006</xdr:rowOff>
    </xdr:from>
    <xdr:to>
      <xdr:col>67</xdr:col>
      <xdr:colOff>101600</xdr:colOff>
      <xdr:row>38</xdr:row>
      <xdr:rowOff>126606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117733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3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101893</xdr:rowOff>
    </xdr:from>
    <xdr:to>
      <xdr:col>85</xdr:col>
      <xdr:colOff>127000</xdr:colOff>
      <xdr:row>57</xdr:row>
      <xdr:rowOff>122174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74543"/>
          <a:ext cx="838200" cy="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98133</xdr:rowOff>
    </xdr:from>
    <xdr:to>
      <xdr:col>81</xdr:col>
      <xdr:colOff>50800</xdr:colOff>
      <xdr:row>57</xdr:row>
      <xdr:rowOff>101893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70783"/>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98133</xdr:rowOff>
    </xdr:from>
    <xdr:to>
      <xdr:col>76</xdr:col>
      <xdr:colOff>114300</xdr:colOff>
      <xdr:row>57</xdr:row>
      <xdr:rowOff>108541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70783"/>
          <a:ext cx="889000" cy="1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93649</xdr:rowOff>
    </xdr:from>
    <xdr:to>
      <xdr:col>71</xdr:col>
      <xdr:colOff>177800</xdr:colOff>
      <xdr:row>57</xdr:row>
      <xdr:rowOff>108541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66299"/>
          <a:ext cx="889000" cy="1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71374</xdr:rowOff>
    </xdr:from>
    <xdr:to>
      <xdr:col>85</xdr:col>
      <xdr:colOff>177800</xdr:colOff>
      <xdr:row>58</xdr:row>
      <xdr:rowOff>1524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157751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5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51093</xdr:rowOff>
    </xdr:from>
    <xdr:to>
      <xdr:col>81</xdr:col>
      <xdr:colOff>101600</xdr:colOff>
      <xdr:row>57</xdr:row>
      <xdr:rowOff>152693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143820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1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47333</xdr:rowOff>
    </xdr:from>
    <xdr:to>
      <xdr:col>76</xdr:col>
      <xdr:colOff>165100</xdr:colOff>
      <xdr:row>57</xdr:row>
      <xdr:rowOff>148933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1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140060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1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57741</xdr:rowOff>
    </xdr:from>
    <xdr:to>
      <xdr:col>72</xdr:col>
      <xdr:colOff>38100</xdr:colOff>
      <xdr:row>57</xdr:row>
      <xdr:rowOff>159341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150468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42849</xdr:rowOff>
    </xdr:from>
    <xdr:to>
      <xdr:col>67</xdr:col>
      <xdr:colOff>101600</xdr:colOff>
      <xdr:row>57</xdr:row>
      <xdr:rowOff>144449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135576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25087</xdr:rowOff>
    </xdr:from>
    <xdr:to>
      <xdr:col>85</xdr:col>
      <xdr:colOff>127000</xdr:colOff>
      <xdr:row>79</xdr:row>
      <xdr:rowOff>44107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69637"/>
          <a:ext cx="838200" cy="1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25087</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69637"/>
          <a:ext cx="889000" cy="1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34567</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79117"/>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34567</xdr:rowOff>
    </xdr:from>
    <xdr:to>
      <xdr:col>71</xdr:col>
      <xdr:colOff>177800</xdr:colOff>
      <xdr:row>79</xdr:row>
      <xdr:rowOff>38919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79117"/>
          <a:ext cx="889000" cy="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164757</xdr:rowOff>
    </xdr:from>
    <xdr:to>
      <xdr:col>85</xdr:col>
      <xdr:colOff>177800</xdr:colOff>
      <xdr:row>79</xdr:row>
      <xdr:rowOff>94907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79684</xdr:rowOff>
    </xdr:from>
    <xdr:ext cx="313932"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145737</xdr:rowOff>
    </xdr:from>
    <xdr:to>
      <xdr:col>81</xdr:col>
      <xdr:colOff>101600</xdr:colOff>
      <xdr:row>79</xdr:row>
      <xdr:rowOff>75887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67014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6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155217</xdr:rowOff>
    </xdr:from>
    <xdr:to>
      <xdr:col>72</xdr:col>
      <xdr:colOff>38100</xdr:colOff>
      <xdr:row>79</xdr:row>
      <xdr:rowOff>85367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76494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2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159569</xdr:rowOff>
    </xdr:from>
    <xdr:to>
      <xdr:col>67</xdr:col>
      <xdr:colOff>101600</xdr:colOff>
      <xdr:row>79</xdr:row>
      <xdr:rowOff>89719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80846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2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154426</xdr:rowOff>
    </xdr:from>
    <xdr:to>
      <xdr:col>85</xdr:col>
      <xdr:colOff>127000</xdr:colOff>
      <xdr:row>96</xdr:row>
      <xdr:rowOff>156000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613626"/>
          <a:ext cx="8382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154426</xdr:rowOff>
    </xdr:from>
    <xdr:to>
      <xdr:col>81</xdr:col>
      <xdr:colOff>50800</xdr:colOff>
      <xdr:row>97</xdr:row>
      <xdr:rowOff>5166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13626"/>
          <a:ext cx="8890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5166</xdr:rowOff>
    </xdr:from>
    <xdr:to>
      <xdr:col>76</xdr:col>
      <xdr:colOff>114300</xdr:colOff>
      <xdr:row>97</xdr:row>
      <xdr:rowOff>32541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35816"/>
          <a:ext cx="889000" cy="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32541</xdr:rowOff>
    </xdr:from>
    <xdr:to>
      <xdr:col>71</xdr:col>
      <xdr:colOff>177800</xdr:colOff>
      <xdr:row>97</xdr:row>
      <xdr:rowOff>59057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663191"/>
          <a:ext cx="889000" cy="2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105200</xdr:rowOff>
    </xdr:from>
    <xdr:to>
      <xdr:col>85</xdr:col>
      <xdr:colOff>177800</xdr:colOff>
      <xdr:row>97</xdr:row>
      <xdr:rowOff>35350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83627</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4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103626</xdr:rowOff>
    </xdr:from>
    <xdr:to>
      <xdr:col>81</xdr:col>
      <xdr:colOff>101600</xdr:colOff>
      <xdr:row>97</xdr:row>
      <xdr:rowOff>33776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24903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65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125816</xdr:rowOff>
    </xdr:from>
    <xdr:to>
      <xdr:col>76</xdr:col>
      <xdr:colOff>165100</xdr:colOff>
      <xdr:row>97</xdr:row>
      <xdr:rowOff>55966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47093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67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153191</xdr:rowOff>
    </xdr:from>
    <xdr:to>
      <xdr:col>72</xdr:col>
      <xdr:colOff>38100</xdr:colOff>
      <xdr:row>97</xdr:row>
      <xdr:rowOff>83341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74468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8257</xdr:rowOff>
    </xdr:from>
    <xdr:to>
      <xdr:col>67</xdr:col>
      <xdr:colOff>101600</xdr:colOff>
      <xdr:row>97</xdr:row>
      <xdr:rowOff>109857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3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100984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3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商工費に係る住民一人当たりのコストが、類似団体平均を上回っているがその他は下回っている。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商工費については、かるまい文化交流センター建設事業に係る費用が大きく増加したことに伴い、住民一人当たりのコストは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131,682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本年度でかるまい文化交流センター建設事業が終了したことから、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元年度の水準に戻ることが見込まれる。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なお、住民一人当たりのコストが最も大きいのは民生費で、高齢化等に伴う社会保障経費の増加などが主な要因と考えられる。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岩手県軽米町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計画的な財政運営等により実質収支比率は黒字が続いている。実質単年度収支については、町単独事業に係る支出が増加した令和元年度に赤字となった。</a:t>
          </a:r>
        </a:p>
        <a:p>
          <a:r>
            <a:rPr kumimoji="1" lang="ja-JP" altLang="en-US" sz="1200">
              <a:solidFill>
                <a:sysClr val="windowText" lastClr="000000"/>
              </a:solidFill>
              <a:latin typeface="ＭＳ ゴシック" pitchFamily="49" charset="-128"/>
              <a:ea typeface="ＭＳ ゴシック" pitchFamily="49" charset="-128"/>
            </a:rPr>
            <a:t>　令和</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年度における実質収支額は</a:t>
          </a:r>
          <a:r>
            <a:rPr kumimoji="1" lang="en-US" altLang="ja-JP" sz="1200">
              <a:solidFill>
                <a:sysClr val="windowText" lastClr="000000"/>
              </a:solidFill>
              <a:latin typeface="ＭＳ ゴシック" pitchFamily="49" charset="-128"/>
              <a:ea typeface="ＭＳ ゴシック" pitchFamily="49" charset="-128"/>
            </a:rPr>
            <a:t>629</a:t>
          </a:r>
          <a:r>
            <a:rPr kumimoji="1" lang="ja-JP" altLang="en-US" sz="1200">
              <a:solidFill>
                <a:sysClr val="windowText" lastClr="000000"/>
              </a:solidFill>
              <a:latin typeface="ＭＳ ゴシック" pitchFamily="49" charset="-128"/>
              <a:ea typeface="ＭＳ ゴシック" pitchFamily="49" charset="-128"/>
            </a:rPr>
            <a:t>百万円、財政調整基金については</a:t>
          </a:r>
          <a:r>
            <a:rPr kumimoji="1" lang="en-US" altLang="ja-JP" sz="1200">
              <a:solidFill>
                <a:sysClr val="windowText" lastClr="000000"/>
              </a:solidFill>
              <a:latin typeface="ＭＳ ゴシック" pitchFamily="49" charset="-128"/>
              <a:ea typeface="ＭＳ ゴシック" pitchFamily="49" charset="-128"/>
            </a:rPr>
            <a:t>90</a:t>
          </a:r>
          <a:r>
            <a:rPr kumimoji="1" lang="ja-JP" altLang="en-US" sz="1200">
              <a:solidFill>
                <a:sysClr val="windowText" lastClr="000000"/>
              </a:solidFill>
              <a:latin typeface="ＭＳ ゴシック" pitchFamily="49" charset="-128"/>
              <a:ea typeface="ＭＳ ゴシック" pitchFamily="49" charset="-128"/>
            </a:rPr>
            <a:t>百万円を取り崩したことから、残高は</a:t>
          </a:r>
          <a:r>
            <a:rPr kumimoji="1" lang="en-US" altLang="ja-JP" sz="1200">
              <a:solidFill>
                <a:sysClr val="windowText" lastClr="000000"/>
              </a:solidFill>
              <a:latin typeface="ＭＳ ゴシック" pitchFamily="49" charset="-128"/>
              <a:ea typeface="ＭＳ ゴシック" pitchFamily="49" charset="-128"/>
            </a:rPr>
            <a:t>1,653</a:t>
          </a:r>
          <a:r>
            <a:rPr kumimoji="1" lang="ja-JP" altLang="en-US" sz="1200">
              <a:solidFill>
                <a:sysClr val="windowText" lastClr="000000"/>
              </a:solidFill>
              <a:latin typeface="ＭＳ ゴシック" pitchFamily="49" charset="-128"/>
              <a:ea typeface="ＭＳ ゴシック" pitchFamily="49" charset="-128"/>
            </a:rPr>
            <a:t>百万円となった。</a:t>
          </a:r>
        </a:p>
        <a:p>
          <a:r>
            <a:rPr kumimoji="1" lang="ja-JP" altLang="en-US" sz="1200">
              <a:solidFill>
                <a:sysClr val="windowText" lastClr="000000"/>
              </a:solidFill>
              <a:latin typeface="ＭＳ ゴシック" pitchFamily="49" charset="-128"/>
              <a:ea typeface="ＭＳ ゴシック" pitchFamily="49" charset="-128"/>
            </a:rPr>
            <a:t>　財政基盤の弱い当町においては、地方交付税等依存財源の増減による影響が大きいため、行政改革の推進などにより一層計画的、効率的な財政運用に努める。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岩手県軽米町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全ての特別会計及び公営企業会計において黒字となっているが、引き続き行政改革を推進するなど、事業の精査や効率化を図り黒字の維持に努める。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岩手県軽米町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令和</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年度の実質公債費比率（３ヵ年平均）は前年度比</a:t>
          </a:r>
          <a:r>
            <a:rPr kumimoji="1" lang="en-US" altLang="ja-JP" sz="1200">
              <a:solidFill>
                <a:sysClr val="windowText" lastClr="000000"/>
              </a:solidFill>
              <a:latin typeface="ＭＳ ゴシック" pitchFamily="49" charset="-128"/>
              <a:ea typeface="ＭＳ ゴシック" pitchFamily="49" charset="-128"/>
            </a:rPr>
            <a:t>0.1</a:t>
          </a:r>
          <a:r>
            <a:rPr kumimoji="1" lang="ja-JP" altLang="en-US" sz="1200">
              <a:solidFill>
                <a:sysClr val="windowText" lastClr="000000"/>
              </a:solidFill>
              <a:latin typeface="ＭＳ ゴシック" pitchFamily="49" charset="-128"/>
              <a:ea typeface="ＭＳ ゴシック" pitchFamily="49" charset="-128"/>
            </a:rPr>
            <a:t>ポイント減の</a:t>
          </a:r>
          <a:r>
            <a:rPr kumimoji="1" lang="en-US" altLang="ja-JP" sz="1200">
              <a:solidFill>
                <a:sysClr val="windowText" lastClr="000000"/>
              </a:solidFill>
              <a:latin typeface="ＭＳ ゴシック" pitchFamily="49" charset="-128"/>
              <a:ea typeface="ＭＳ ゴシック" pitchFamily="49" charset="-128"/>
            </a:rPr>
            <a:t>10.7</a:t>
          </a:r>
          <a:r>
            <a:rPr kumimoji="1" lang="ja-JP" altLang="en-US" sz="1200">
              <a:solidFill>
                <a:sysClr val="windowText" lastClr="000000"/>
              </a:solidFill>
              <a:latin typeface="ＭＳ ゴシック" pitchFamily="49" charset="-128"/>
              <a:ea typeface="ＭＳ ゴシック" pitchFamily="49" charset="-128"/>
            </a:rPr>
            <a:t>％となった。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単年度の比率は令和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年度は</a:t>
          </a:r>
          <a:r>
            <a:rPr kumimoji="1" lang="en-US" altLang="ja-JP" sz="1200">
              <a:solidFill>
                <a:sysClr val="windowText" lastClr="000000"/>
              </a:solidFill>
              <a:latin typeface="ＭＳ ゴシック" pitchFamily="49" charset="-128"/>
              <a:ea typeface="ＭＳ ゴシック" pitchFamily="49" charset="-128"/>
            </a:rPr>
            <a:t>10.3</a:t>
          </a:r>
          <a:r>
            <a:rPr kumimoji="1" lang="ja-JP" altLang="en-US" sz="1200">
              <a:solidFill>
                <a:sysClr val="windowText" lastClr="000000"/>
              </a:solidFill>
              <a:latin typeface="ＭＳ ゴシック" pitchFamily="49" charset="-128"/>
              <a:ea typeface="ＭＳ ゴシック" pitchFamily="49" charset="-128"/>
            </a:rPr>
            <a:t>％、令和</a:t>
          </a:r>
          <a:r>
            <a:rPr kumimoji="1" lang="en-US" altLang="ja-JP" sz="1200">
              <a:solidFill>
                <a:sysClr val="windowText" lastClr="000000"/>
              </a:solidFill>
              <a:latin typeface="ＭＳ ゴシック" pitchFamily="49" charset="-128"/>
              <a:ea typeface="ＭＳ ゴシック" pitchFamily="49" charset="-128"/>
            </a:rPr>
            <a:t>4</a:t>
          </a:r>
          <a:r>
            <a:rPr kumimoji="1" lang="ja-JP" altLang="en-US" sz="1200">
              <a:solidFill>
                <a:sysClr val="windowText" lastClr="000000"/>
              </a:solidFill>
              <a:latin typeface="ＭＳ ゴシック" pitchFamily="49" charset="-128"/>
              <a:ea typeface="ＭＳ ゴシック" pitchFamily="49" charset="-128"/>
            </a:rPr>
            <a:t>年度は</a:t>
          </a:r>
          <a:r>
            <a:rPr kumimoji="1" lang="en-US" altLang="ja-JP" sz="1200">
              <a:solidFill>
                <a:sysClr val="windowText" lastClr="000000"/>
              </a:solidFill>
              <a:latin typeface="ＭＳ ゴシック" pitchFamily="49" charset="-128"/>
              <a:ea typeface="ＭＳ ゴシック" pitchFamily="49" charset="-128"/>
            </a:rPr>
            <a:t>11.2</a:t>
          </a:r>
          <a:r>
            <a:rPr kumimoji="1" lang="ja-JP" altLang="en-US" sz="1200">
              <a:solidFill>
                <a:sysClr val="windowText" lastClr="000000"/>
              </a:solidFill>
              <a:latin typeface="ＭＳ ゴシック" pitchFamily="49" charset="-128"/>
              <a:ea typeface="ＭＳ ゴシック" pitchFamily="49" charset="-128"/>
            </a:rPr>
            <a:t>％、令和</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年度は</a:t>
          </a:r>
          <a:r>
            <a:rPr kumimoji="1" lang="en-US" altLang="ja-JP" sz="1200">
              <a:solidFill>
                <a:sysClr val="windowText" lastClr="000000"/>
              </a:solidFill>
              <a:latin typeface="ＭＳ ゴシック" pitchFamily="49" charset="-128"/>
              <a:ea typeface="ＭＳ ゴシック" pitchFamily="49" charset="-128"/>
            </a:rPr>
            <a:t>10.5</a:t>
          </a:r>
          <a:r>
            <a:rPr kumimoji="1" lang="ja-JP" altLang="en-US" sz="1200">
              <a:solidFill>
                <a:sysClr val="windowText" lastClr="000000"/>
              </a:solidFill>
              <a:latin typeface="ＭＳ ゴシック" pitchFamily="49" charset="-128"/>
              <a:ea typeface="ＭＳ ゴシック" pitchFamily="49" charset="-128"/>
            </a:rPr>
            <a:t>％となっている。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今後、文化交流センター整備事業、特別養護老人ホーム整備事業、火葬場整備事業等に係る元金の償還を控えているため、増加していく見込みである。</a:t>
          </a:r>
        </a:p>
        <a:p>
          <a:r>
            <a:rPr kumimoji="1" lang="ja-JP" altLang="en-US" sz="1200">
              <a:solidFill>
                <a:sysClr val="windowText" lastClr="000000"/>
              </a:solidFill>
              <a:latin typeface="ＭＳ ゴシック" pitchFamily="49" charset="-128"/>
              <a:ea typeface="ＭＳ ゴシック" pitchFamily="49" charset="-128"/>
            </a:rPr>
            <a:t>　財政基盤の弱い当町においては分母を構成する地方交付税等の増減にも大きく左右されることから、計画的、効率的な財政運用により、実質公債費率の上昇抑制に努める。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岩手県軽米町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将来負担比率は、前年度の</a:t>
          </a:r>
          <a:r>
            <a:rPr kumimoji="1" lang="en-US" altLang="ja-JP" sz="1400">
              <a:solidFill>
                <a:sysClr val="windowText" lastClr="000000"/>
              </a:solidFill>
              <a:latin typeface="ＭＳ ゴシック" pitchFamily="49" charset="-128"/>
              <a:ea typeface="ＭＳ ゴシック" pitchFamily="49" charset="-128"/>
            </a:rPr>
            <a:t>54.3</a:t>
          </a:r>
          <a:r>
            <a:rPr kumimoji="1" lang="ja-JP" altLang="en-US" sz="1400">
              <a:solidFill>
                <a:sysClr val="windowText" lastClr="000000"/>
              </a:solidFill>
              <a:latin typeface="ＭＳ ゴシック" pitchFamily="49" charset="-128"/>
              <a:ea typeface="ＭＳ ゴシック" pitchFamily="49" charset="-128"/>
            </a:rPr>
            <a:t>％から</a:t>
          </a:r>
          <a:r>
            <a:rPr kumimoji="1" lang="en-US" altLang="ja-JP" sz="1400">
              <a:solidFill>
                <a:sysClr val="windowText" lastClr="000000"/>
              </a:solidFill>
              <a:latin typeface="ＭＳ ゴシック" pitchFamily="49" charset="-128"/>
              <a:ea typeface="ＭＳ ゴシック" pitchFamily="49" charset="-128"/>
            </a:rPr>
            <a:t>17.7</a:t>
          </a:r>
          <a:r>
            <a:rPr kumimoji="1" lang="ja-JP" altLang="en-US" sz="1400">
              <a:solidFill>
                <a:sysClr val="windowText" lastClr="000000"/>
              </a:solidFill>
              <a:latin typeface="ＭＳ ゴシック" pitchFamily="49" charset="-128"/>
              <a:ea typeface="ＭＳ ゴシック" pitchFamily="49" charset="-128"/>
            </a:rPr>
            <a:t>ポイント減の</a:t>
          </a:r>
          <a:r>
            <a:rPr kumimoji="1" lang="en-US" altLang="ja-JP" sz="1400">
              <a:solidFill>
                <a:sysClr val="windowText" lastClr="000000"/>
              </a:solidFill>
              <a:latin typeface="ＭＳ ゴシック" pitchFamily="49" charset="-128"/>
              <a:ea typeface="ＭＳ ゴシック" pitchFamily="49" charset="-128"/>
            </a:rPr>
            <a:t>36.6</a:t>
          </a:r>
          <a:r>
            <a:rPr kumimoji="1" lang="ja-JP" altLang="en-US" sz="1400">
              <a:solidFill>
                <a:sysClr val="windowText" lastClr="000000"/>
              </a:solidFill>
              <a:latin typeface="ＭＳ ゴシック" pitchFamily="49" charset="-128"/>
              <a:ea typeface="ＭＳ ゴシック" pitchFamily="49" charset="-128"/>
            </a:rPr>
            <a:t>％となった。</a:t>
          </a:r>
        </a:p>
        <a:p>
          <a:r>
            <a:rPr kumimoji="1" lang="ja-JP" altLang="en-US" sz="1400">
              <a:solidFill>
                <a:sysClr val="windowText" lastClr="000000"/>
              </a:solidFill>
              <a:latin typeface="ＭＳ ゴシック" pitchFamily="49" charset="-128"/>
              <a:ea typeface="ＭＳ ゴシック" pitchFamily="49" charset="-128"/>
            </a:rPr>
            <a:t>　将来負担額のうち地方債現在高は、過疎対策事業債や公営住宅建設事業債等の増により前年度より</a:t>
          </a:r>
          <a:r>
            <a:rPr kumimoji="1" lang="en-US" altLang="ja-JP" sz="1400">
              <a:solidFill>
                <a:sysClr val="windowText" lastClr="000000"/>
              </a:solidFill>
              <a:latin typeface="ＭＳ ゴシック" pitchFamily="49" charset="-128"/>
              <a:ea typeface="ＭＳ ゴシック" pitchFamily="49" charset="-128"/>
            </a:rPr>
            <a:t>307</a:t>
          </a:r>
          <a:r>
            <a:rPr kumimoji="1" lang="ja-JP" altLang="en-US" sz="1400">
              <a:solidFill>
                <a:sysClr val="windowText" lastClr="000000"/>
              </a:solidFill>
              <a:latin typeface="ＭＳ ゴシック" pitchFamily="49" charset="-128"/>
              <a:ea typeface="ＭＳ ゴシック" pitchFamily="49" charset="-128"/>
            </a:rPr>
            <a:t>百万円の増となった。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町債減債基金及びその他特定目的基金の積み立て等により充当可能基金は</a:t>
          </a:r>
          <a:r>
            <a:rPr kumimoji="1" lang="en-US" altLang="ja-JP" sz="1400">
              <a:solidFill>
                <a:sysClr val="windowText" lastClr="000000"/>
              </a:solidFill>
              <a:latin typeface="ＭＳ ゴシック" pitchFamily="49" charset="-128"/>
              <a:ea typeface="ＭＳ ゴシック" pitchFamily="49" charset="-128"/>
            </a:rPr>
            <a:t>201</a:t>
          </a:r>
          <a:r>
            <a:rPr kumimoji="1" lang="ja-JP" altLang="en-US" sz="1400">
              <a:solidFill>
                <a:sysClr val="windowText" lastClr="000000"/>
              </a:solidFill>
              <a:latin typeface="ＭＳ ゴシック" pitchFamily="49" charset="-128"/>
              <a:ea typeface="ＭＳ ゴシック" pitchFamily="49" charset="-128"/>
            </a:rPr>
            <a:t>百万円の増、充当可能特定歳入は</a:t>
          </a:r>
          <a:r>
            <a:rPr kumimoji="1" lang="en-US" altLang="ja-JP" sz="1400">
              <a:solidFill>
                <a:sysClr val="windowText" lastClr="000000"/>
              </a:solidFill>
              <a:latin typeface="ＭＳ ゴシック" pitchFamily="49" charset="-128"/>
              <a:ea typeface="ＭＳ ゴシック" pitchFamily="49" charset="-128"/>
            </a:rPr>
            <a:t>286</a:t>
          </a:r>
          <a:r>
            <a:rPr kumimoji="1" lang="ja-JP" altLang="en-US" sz="1400">
              <a:solidFill>
                <a:sysClr val="windowText" lastClr="000000"/>
              </a:solidFill>
              <a:latin typeface="ＭＳ ゴシック" pitchFamily="49" charset="-128"/>
              <a:ea typeface="ＭＳ ゴシック" pitchFamily="49" charset="-128"/>
            </a:rPr>
            <a:t>百万円の増、基準財政需要額算入見込額は</a:t>
          </a:r>
          <a:r>
            <a:rPr kumimoji="1" lang="en-US" altLang="ja-JP" sz="1400">
              <a:solidFill>
                <a:sysClr val="windowText" lastClr="000000"/>
              </a:solidFill>
              <a:latin typeface="ＭＳ ゴシック" pitchFamily="49" charset="-128"/>
              <a:ea typeface="ＭＳ ゴシック" pitchFamily="49" charset="-128"/>
            </a:rPr>
            <a:t>178</a:t>
          </a:r>
          <a:r>
            <a:rPr kumimoji="1" lang="ja-JP" altLang="en-US" sz="1400">
              <a:solidFill>
                <a:sysClr val="windowText" lastClr="000000"/>
              </a:solidFill>
              <a:latin typeface="ＭＳ ゴシック" pitchFamily="49" charset="-128"/>
              <a:ea typeface="ＭＳ ゴシック" pitchFamily="49" charset="-128"/>
            </a:rPr>
            <a:t>百万円の増となったことなどから、充当可能財源等については、</a:t>
          </a:r>
          <a:r>
            <a:rPr kumimoji="1" lang="en-US" altLang="ja-JP" sz="1400">
              <a:solidFill>
                <a:sysClr val="windowText" lastClr="000000"/>
              </a:solidFill>
              <a:latin typeface="ＭＳ ゴシック" pitchFamily="49" charset="-128"/>
              <a:ea typeface="ＭＳ ゴシック" pitchFamily="49" charset="-128"/>
            </a:rPr>
            <a:t>665</a:t>
          </a:r>
          <a:r>
            <a:rPr kumimoji="1" lang="ja-JP" altLang="en-US" sz="1400">
              <a:solidFill>
                <a:sysClr val="windowText" lastClr="000000"/>
              </a:solidFill>
              <a:latin typeface="ＭＳ ゴシック" pitchFamily="49" charset="-128"/>
              <a:ea typeface="ＭＳ ゴシック" pitchFamily="49" charset="-128"/>
            </a:rPr>
            <a:t>百万円の増となった。</a:t>
          </a:r>
        </a:p>
        <a:p>
          <a:r>
            <a:rPr kumimoji="1" lang="ja-JP" altLang="en-US" sz="1400">
              <a:solidFill>
                <a:sysClr val="windowText" lastClr="000000"/>
              </a:solidFill>
              <a:latin typeface="ＭＳ ゴシック" pitchFamily="49" charset="-128"/>
              <a:ea typeface="ＭＳ ゴシック" pitchFamily="49" charset="-128"/>
            </a:rPr>
            <a:t>　財政基盤の弱い当町においては、分母の要素である地方交付税の増減による影響も大きいことから、今後においても、行政改革・定員適正化計画の推進、計画的な財政運用等により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岩手県軽米町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年度末における残高は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2,698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百万円で、財源調整として財政調整基金を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百万円を取り崩した一方、町債減債基金に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百万円、公共施設等総合管理基金に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百万円、を積み立てたこと等により前年度比で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今後も公共施設の更新事業等に多額の費用を要し財源不足が生じる可能性が高く、財政調整基金等の取り崩しにより対応していく予定である。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また、公債費の上昇に伴い、町債減債基金の取り崩しを予定していることから、基金全体の残高は減少していく見込である。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・ふるさとづくり振興基金：ふるさと創生事業に係る交付金の一部を積み立てたもので、地域づくり事業等に充てるものである。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・地域福祉振興基金：総合的な地域福祉振興に要する経費に充てるものである。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・ふるさと支援基金：ふるさと納税寄附金の積立により、寄附者の社会的投資を具体化するための事業に充てるものである。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・森林環境整備基金：森林環境譲与税の一部を積み立てたもので、森林の適正な管理及び整備等の総合的な林業振興事業に充てるものである。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・公共施設等総合管理基金：公共施設の維持管理や処分等に要する経費に充てるものである。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・ふるさとづくり振興基金：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百万円を積み立てたため、令和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335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・地域福祉振興基金：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百万円を積み立てたため、令和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・ふるさと支援基金：ふるさと納税寄附金の全額を積み立てており、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百万円の積立を行い、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百万円を取崩したことから、令和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・森林環境整備基金：森林環境譲与税の一部を積み立てており、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百万円の積立を行ったことから、令和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・公共施設等総合管理基金：今後の事業に備え、</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百万円を積み立てたため、令和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・ふるさとづくり振興金：今後も地域振興施策に活用していく予定であり、減少してく見込である。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・ふるさと支援基金：近年ふるさと納税寄附金収入が増加傾向にある。ふるさと納税寄附金はその全額を基金に積み立てるが、前年度末残高のうち</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百万円程度を残して取崩しを行い、各種町づくり事業に活用していく予定である。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・森林環境整備基金：今後の森林所有者意向調査及び森林現況調査等に活用していく予定である。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百万円を取り崩した結果、令和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1,653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等の特殊事情に対応するため、過去の実績等に基づき必要額を積み立てることとするが、公共施設の更新事業等の実施にあたり基金の取崩しが必要となる予定であり、基金残高は今後減少していく見込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地方債の償還計画を踏まえ、令和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年度に地方債償還のピークを迎えるため、それに備えて毎年度計画的に積み立てを行う予定であり、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年度以降は減少予定となっている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8029837</v>
      </c>
      <c r="BO4" s="371"/>
      <c r="BP4" s="371"/>
      <c r="BQ4" s="371"/>
      <c r="BR4" s="371"/>
      <c r="BS4" s="371"/>
      <c r="BT4" s="371"/>
      <c r="BU4" s="372"/>
      <c r="BV4" s="370">
        <v>8608773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14.3</v>
      </c>
      <c r="CU4" s="377"/>
      <c r="CV4" s="377"/>
      <c r="CW4" s="377"/>
      <c r="CX4" s="377"/>
      <c r="CY4" s="377"/>
      <c r="CZ4" s="377"/>
      <c r="DA4" s="378"/>
      <c r="DB4" s="376">
        <v>11.1</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7397831</v>
      </c>
      <c r="BO5" s="408"/>
      <c r="BP5" s="408"/>
      <c r="BQ5" s="408"/>
      <c r="BR5" s="408"/>
      <c r="BS5" s="408"/>
      <c r="BT5" s="408"/>
      <c r="BU5" s="409"/>
      <c r="BV5" s="407">
        <v>7967505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89.9</v>
      </c>
      <c r="CU5" s="405"/>
      <c r="CV5" s="405"/>
      <c r="CW5" s="405"/>
      <c r="CX5" s="405"/>
      <c r="CY5" s="405"/>
      <c r="CZ5" s="405"/>
      <c r="DA5" s="406"/>
      <c r="DB5" s="404">
        <v>87.6</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632006</v>
      </c>
      <c r="BO6" s="408"/>
      <c r="BP6" s="408"/>
      <c r="BQ6" s="408"/>
      <c r="BR6" s="408"/>
      <c r="BS6" s="408"/>
      <c r="BT6" s="408"/>
      <c r="BU6" s="409"/>
      <c r="BV6" s="407">
        <v>641268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90.2</v>
      </c>
      <c r="CU6" s="445"/>
      <c r="CV6" s="445"/>
      <c r="CW6" s="445"/>
      <c r="CX6" s="445"/>
      <c r="CY6" s="445"/>
      <c r="CZ6" s="445"/>
      <c r="DA6" s="446"/>
      <c r="DB6" s="444">
        <v>88.4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3042</v>
      </c>
      <c r="BO7" s="408"/>
      <c r="BP7" s="408"/>
      <c r="BQ7" s="408"/>
      <c r="BR7" s="408"/>
      <c r="BS7" s="408"/>
      <c r="BT7" s="408"/>
      <c r="BU7" s="409"/>
      <c r="BV7" s="407">
        <v>153499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4396084</v>
      </c>
      <c r="CU7" s="408"/>
      <c r="CV7" s="408"/>
      <c r="CW7" s="408"/>
      <c r="CX7" s="408"/>
      <c r="CY7" s="408"/>
      <c r="CZ7" s="408"/>
      <c r="DA7" s="409"/>
      <c r="DB7" s="407">
        <v>4376199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628964</v>
      </c>
      <c r="BO8" s="408"/>
      <c r="BP8" s="408"/>
      <c r="BQ8" s="408"/>
      <c r="BR8" s="408"/>
      <c r="BS8" s="408"/>
      <c r="BT8" s="408"/>
      <c r="BU8" s="409"/>
      <c r="BV8" s="407">
        <v>487769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0.34</v>
      </c>
      <c r="CU8" s="448"/>
      <c r="CV8" s="448"/>
      <c r="CW8" s="448"/>
      <c r="CX8" s="448"/>
      <c r="CY8" s="448"/>
      <c r="CZ8" s="448"/>
      <c r="DA8" s="449"/>
      <c r="DB8" s="447">
        <v>0.34</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8421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141195</v>
      </c>
      <c r="BO9" s="408"/>
      <c r="BP9" s="408"/>
      <c r="BQ9" s="408"/>
      <c r="BR9" s="408"/>
      <c r="BS9" s="408"/>
      <c r="BT9" s="408"/>
      <c r="BU9" s="409"/>
      <c r="BV9" s="407">
        <v>-42646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14.8</v>
      </c>
      <c r="CU9" s="405"/>
      <c r="CV9" s="405"/>
      <c r="CW9" s="405"/>
      <c r="CX9" s="405"/>
      <c r="CY9" s="405"/>
      <c r="CZ9" s="405"/>
      <c r="DA9" s="406"/>
      <c r="DB9" s="404">
        <v>15.3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9333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6</v>
      </c>
      <c r="BO10" s="408"/>
      <c r="BP10" s="408"/>
      <c r="BQ10" s="408"/>
      <c r="BR10" s="408"/>
      <c r="BS10" s="408"/>
      <c r="BT10" s="408"/>
      <c r="BU10" s="409"/>
      <c r="BV10" s="407">
        <v>266006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8134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90000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8039</v>
      </c>
      <c r="S13" s="492"/>
      <c r="T13" s="492"/>
      <c r="U13" s="492"/>
      <c r="V13" s="493"/>
      <c r="W13" s="423" t="s">
        <v>131</v>
      </c>
      <c r="X13" s="424"/>
      <c r="Y13" s="424"/>
      <c r="Z13" s="424"/>
      <c r="AA13" s="424"/>
      <c r="AB13" s="414"/>
      <c r="AC13" s="458">
        <v>1167</v>
      </c>
      <c r="AD13" s="459"/>
      <c r="AE13" s="459"/>
      <c r="AF13" s="459"/>
      <c r="AG13" s="501"/>
      <c r="AH13" s="458">
        <v>1312</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51201</v>
      </c>
      <c r="BO13" s="408"/>
      <c r="BP13" s="408"/>
      <c r="BQ13" s="408"/>
      <c r="BR13" s="408"/>
      <c r="BS13" s="408"/>
      <c r="BT13" s="408"/>
      <c r="BU13" s="409"/>
      <c r="BV13" s="407">
        <v>223360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10.7</v>
      </c>
      <c r="CU13" s="405"/>
      <c r="CV13" s="405"/>
      <c r="CW13" s="405"/>
      <c r="CX13" s="405"/>
      <c r="CY13" s="405"/>
      <c r="CZ13" s="405"/>
      <c r="DA13" s="406"/>
      <c r="DB13" s="404">
        <v>10.8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8312</v>
      </c>
      <c r="S14" s="492"/>
      <c r="T14" s="492"/>
      <c r="U14" s="492"/>
      <c r="V14" s="493"/>
      <c r="W14" s="397"/>
      <c r="X14" s="398"/>
      <c r="Y14" s="398"/>
      <c r="Z14" s="398"/>
      <c r="AA14" s="398"/>
      <c r="AB14" s="387"/>
      <c r="AC14" s="494">
        <v>26.2</v>
      </c>
      <c r="AD14" s="495"/>
      <c r="AE14" s="495"/>
      <c r="AF14" s="495"/>
      <c r="AG14" s="496"/>
      <c r="AH14" s="494">
        <v>27.3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36.6</v>
      </c>
      <c r="CU14" s="506"/>
      <c r="CV14" s="506"/>
      <c r="CW14" s="506"/>
      <c r="CX14" s="506"/>
      <c r="CY14" s="506"/>
      <c r="CZ14" s="506"/>
      <c r="DA14" s="507"/>
      <c r="DB14" s="505">
        <v>54.3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8237</v>
      </c>
      <c r="S15" s="492"/>
      <c r="T15" s="492"/>
      <c r="U15" s="492"/>
      <c r="V15" s="493"/>
      <c r="W15" s="423" t="s">
        <v>137</v>
      </c>
      <c r="X15" s="424"/>
      <c r="Y15" s="424"/>
      <c r="Z15" s="424"/>
      <c r="AA15" s="424"/>
      <c r="AB15" s="414"/>
      <c r="AC15" s="458">
        <v>1151</v>
      </c>
      <c r="AD15" s="459"/>
      <c r="AE15" s="459"/>
      <c r="AF15" s="459"/>
      <c r="AG15" s="501"/>
      <c r="AH15" s="458">
        <v>1311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1440829</v>
      </c>
      <c r="BO15" s="371"/>
      <c r="BP15" s="371"/>
      <c r="BQ15" s="371"/>
      <c r="BR15" s="371"/>
      <c r="BS15" s="371"/>
      <c r="BT15" s="371"/>
      <c r="BU15" s="372"/>
      <c r="BV15" s="370">
        <v>1381663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25.9</v>
      </c>
      <c r="AD16" s="495"/>
      <c r="AE16" s="495"/>
      <c r="AF16" s="495"/>
      <c r="AG16" s="496"/>
      <c r="AH16" s="494">
        <v>27.3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3998027</v>
      </c>
      <c r="BO16" s="408"/>
      <c r="BP16" s="408"/>
      <c r="BQ16" s="408"/>
      <c r="BR16" s="408"/>
      <c r="BS16" s="408"/>
      <c r="BT16" s="408"/>
      <c r="BU16" s="409"/>
      <c r="BV16" s="407">
        <v>3969916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2130</v>
      </c>
      <c r="AD17" s="459"/>
      <c r="AE17" s="459"/>
      <c r="AF17" s="459"/>
      <c r="AG17" s="501"/>
      <c r="AH17" s="458">
        <v>2176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1819617</v>
      </c>
      <c r="BO17" s="408"/>
      <c r="BP17" s="408"/>
      <c r="BQ17" s="408"/>
      <c r="BR17" s="408"/>
      <c r="BS17" s="408"/>
      <c r="BT17" s="408"/>
      <c r="BU17" s="409"/>
      <c r="BV17" s="407">
        <v>1747562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245.82</v>
      </c>
      <c r="M18" s="531"/>
      <c r="N18" s="531"/>
      <c r="O18" s="531"/>
      <c r="P18" s="531"/>
      <c r="Q18" s="531"/>
      <c r="R18" s="532"/>
      <c r="S18" s="532"/>
      <c r="T18" s="532"/>
      <c r="U18" s="532"/>
      <c r="V18" s="533"/>
      <c r="W18" s="425"/>
      <c r="X18" s="426"/>
      <c r="Y18" s="426"/>
      <c r="Z18" s="426"/>
      <c r="AA18" s="426"/>
      <c r="AB18" s="417"/>
      <c r="AC18" s="534">
        <v>47.9</v>
      </c>
      <c r="AD18" s="535"/>
      <c r="AE18" s="535"/>
      <c r="AF18" s="535"/>
      <c r="AG18" s="536"/>
      <c r="AH18" s="534">
        <v>45.3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3944577</v>
      </c>
      <c r="BO18" s="408"/>
      <c r="BP18" s="408"/>
      <c r="BQ18" s="408"/>
      <c r="BR18" s="408"/>
      <c r="BS18" s="408"/>
      <c r="BT18" s="408"/>
      <c r="BU18" s="409"/>
      <c r="BV18" s="407">
        <v>3869970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5636271</v>
      </c>
      <c r="BO19" s="408"/>
      <c r="BP19" s="408"/>
      <c r="BQ19" s="408"/>
      <c r="BR19" s="408"/>
      <c r="BS19" s="408"/>
      <c r="BT19" s="408"/>
      <c r="BU19" s="409"/>
      <c r="BV19" s="407">
        <v>5728368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3274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9193261</v>
      </c>
      <c r="BO22" s="371"/>
      <c r="BP22" s="371"/>
      <c r="BQ22" s="371"/>
      <c r="BR22" s="371"/>
      <c r="BS22" s="371"/>
      <c r="BT22" s="371"/>
      <c r="BU22" s="372"/>
      <c r="BV22" s="370">
        <v>8885868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8832365</v>
      </c>
      <c r="BO23" s="408"/>
      <c r="BP23" s="408"/>
      <c r="BQ23" s="408"/>
      <c r="BR23" s="408"/>
      <c r="BS23" s="408"/>
      <c r="BT23" s="408"/>
      <c r="BU23" s="409"/>
      <c r="BV23" s="407">
        <v>8488137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6280</v>
      </c>
      <c r="R24" s="459"/>
      <c r="S24" s="459"/>
      <c r="T24" s="459"/>
      <c r="U24" s="459"/>
      <c r="V24" s="501"/>
      <c r="W24" s="553"/>
      <c r="X24" s="554"/>
      <c r="Y24" s="555"/>
      <c r="Z24" s="457" t="s">
        <v>162</v>
      </c>
      <c r="AA24" s="437"/>
      <c r="AB24" s="437"/>
      <c r="AC24" s="437"/>
      <c r="AD24" s="437"/>
      <c r="AE24" s="437"/>
      <c r="AF24" s="437"/>
      <c r="AG24" s="438"/>
      <c r="AH24" s="458">
        <v>100</v>
      </c>
      <c r="AI24" s="459"/>
      <c r="AJ24" s="459"/>
      <c r="AK24" s="459"/>
      <c r="AL24" s="501"/>
      <c r="AM24" s="458">
        <v>280400</v>
      </c>
      <c r="AN24" s="459"/>
      <c r="AO24" s="459"/>
      <c r="AP24" s="459"/>
      <c r="AQ24" s="459"/>
      <c r="AR24" s="501"/>
      <c r="AS24" s="458">
        <v>2804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7394186</v>
      </c>
      <c r="BO24" s="408"/>
      <c r="BP24" s="408"/>
      <c r="BQ24" s="408"/>
      <c r="BR24" s="408"/>
      <c r="BS24" s="408"/>
      <c r="BT24" s="408"/>
      <c r="BU24" s="409"/>
      <c r="BV24" s="407">
        <v>6903379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5220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218222</v>
      </c>
      <c r="BO25" s="371"/>
      <c r="BP25" s="371"/>
      <c r="BQ25" s="371"/>
      <c r="BR25" s="371"/>
      <c r="BS25" s="371"/>
      <c r="BT25" s="371"/>
      <c r="BU25" s="372"/>
      <c r="BV25" s="370">
        <v>1072847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5120</v>
      </c>
      <c r="R26" s="459"/>
      <c r="S26" s="459"/>
      <c r="T26" s="459"/>
      <c r="U26" s="459"/>
      <c r="V26" s="501"/>
      <c r="W26" s="553"/>
      <c r="X26" s="554"/>
      <c r="Y26" s="555"/>
      <c r="Z26" s="457" t="s">
        <v>168</v>
      </c>
      <c r="AA26" s="559"/>
      <c r="AB26" s="559"/>
      <c r="AC26" s="559"/>
      <c r="AD26" s="559"/>
      <c r="AE26" s="559"/>
      <c r="AF26" s="559"/>
      <c r="AG26" s="560"/>
      <c r="AH26" s="458">
        <v>5</v>
      </c>
      <c r="AI26" s="459"/>
      <c r="AJ26" s="459"/>
      <c r="AK26" s="459"/>
      <c r="AL26" s="501"/>
      <c r="AM26" s="458">
        <v>12930</v>
      </c>
      <c r="AN26" s="459"/>
      <c r="AO26" s="459"/>
      <c r="AP26" s="459"/>
      <c r="AQ26" s="459"/>
      <c r="AR26" s="501"/>
      <c r="AS26" s="458">
        <v>2586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2620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122307</v>
      </c>
      <c r="BO27" s="527"/>
      <c r="BP27" s="527"/>
      <c r="BQ27" s="527"/>
      <c r="BR27" s="527"/>
      <c r="BS27" s="527"/>
      <c r="BT27" s="527"/>
      <c r="BU27" s="528"/>
      <c r="BV27" s="526">
        <v>122307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2190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1652804</v>
      </c>
      <c r="BO28" s="371"/>
      <c r="BP28" s="371"/>
      <c r="BQ28" s="371"/>
      <c r="BR28" s="371"/>
      <c r="BS28" s="371"/>
      <c r="BT28" s="371"/>
      <c r="BU28" s="372"/>
      <c r="BV28" s="370">
        <v>1742798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10</v>
      </c>
      <c r="M29" s="459"/>
      <c r="N29" s="459"/>
      <c r="O29" s="459"/>
      <c r="P29" s="501"/>
      <c r="Q29" s="458">
        <v>1950</v>
      </c>
      <c r="R29" s="459"/>
      <c r="S29" s="459"/>
      <c r="T29" s="459"/>
      <c r="U29" s="459"/>
      <c r="V29" s="501"/>
      <c r="W29" s="556"/>
      <c r="X29" s="557"/>
      <c r="Y29" s="558"/>
      <c r="Z29" s="457" t="s">
        <v>177</v>
      </c>
      <c r="AA29" s="437"/>
      <c r="AB29" s="437"/>
      <c r="AC29" s="437"/>
      <c r="AD29" s="437"/>
      <c r="AE29" s="437"/>
      <c r="AF29" s="437"/>
      <c r="AG29" s="438"/>
      <c r="AH29" s="458">
        <v>100</v>
      </c>
      <c r="AI29" s="459"/>
      <c r="AJ29" s="459"/>
      <c r="AK29" s="459"/>
      <c r="AL29" s="501"/>
      <c r="AM29" s="458">
        <v>280400</v>
      </c>
      <c r="AN29" s="459"/>
      <c r="AO29" s="459"/>
      <c r="AP29" s="459"/>
      <c r="AQ29" s="459"/>
      <c r="AR29" s="501"/>
      <c r="AS29" s="458">
        <v>2804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405743</v>
      </c>
      <c r="BO29" s="408"/>
      <c r="BP29" s="408"/>
      <c r="BQ29" s="408"/>
      <c r="BR29" s="408"/>
      <c r="BS29" s="408"/>
      <c r="BT29" s="408"/>
      <c r="BU29" s="409"/>
      <c r="BV29" s="407">
        <v>195487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91.7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638996</v>
      </c>
      <c r="BO30" s="527"/>
      <c r="BP30" s="527"/>
      <c r="BQ30" s="527"/>
      <c r="BR30" s="527"/>
      <c r="BS30" s="527"/>
      <c r="BT30" s="527"/>
      <c r="BU30" s="528"/>
      <c r="BV30" s="526">
        <v>556545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岩手県市町村総合事務組合（一般会計）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軽米教育施設運営会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岩手県市町村総合事務組合（特別会計）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軽米町産業開発</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二戸地区広域行政事務組合（一般会計）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二戸地区広域行政事務組合（特別会計）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岩手県後期高齢者医療広域連合（一般会計）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岩手県後期高齢者医療広域連合（特別会計）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tds8trdeUQYMzenTPaA0cb2WQjqSfVvC6+5Tk9bYlWmida933O7LwcfxdBRPk3K7V8f4kF4EMU070ub+AbUU1A==" saltValue="ilvIVBwnB3medTKIgBRl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1401894</v>
      </c>
      <c r="S5" s="613"/>
      <c r="T5" s="613"/>
      <c r="U5" s="613"/>
      <c r="V5" s="613"/>
      <c r="W5" s="613"/>
      <c r="X5" s="613"/>
      <c r="Y5" s="614"/>
      <c r="Z5" s="615">
        <v>17.5</v>
      </c>
      <c r="AA5" s="615"/>
      <c r="AB5" s="615"/>
      <c r="AC5" s="615"/>
      <c r="AD5" s="616">
        <v>1401894</v>
      </c>
      <c r="AE5" s="616"/>
      <c r="AF5" s="616"/>
      <c r="AG5" s="616"/>
      <c r="AH5" s="616"/>
      <c r="AI5" s="616"/>
      <c r="AJ5" s="616"/>
      <c r="AK5" s="616"/>
      <c r="AL5" s="617">
        <v>32.1</v>
      </c>
      <c r="AM5" s="618"/>
      <c r="AN5" s="618"/>
      <c r="AO5" s="619"/>
      <c r="AP5" s="609" t="s">
        <v>216</v>
      </c>
      <c r="AQ5" s="610"/>
      <c r="AR5" s="610"/>
      <c r="AS5" s="610"/>
      <c r="AT5" s="610"/>
      <c r="AU5" s="610"/>
      <c r="AV5" s="610"/>
      <c r="AW5" s="610"/>
      <c r="AX5" s="610"/>
      <c r="AY5" s="610"/>
      <c r="AZ5" s="610"/>
      <c r="BA5" s="610"/>
      <c r="BB5" s="610"/>
      <c r="BC5" s="610"/>
      <c r="BD5" s="610"/>
      <c r="BE5" s="610"/>
      <c r="BF5" s="611"/>
      <c r="BG5" s="623">
        <v>1401894</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117018</v>
      </c>
      <c r="S6" s="624"/>
      <c r="T6" s="624"/>
      <c r="U6" s="624"/>
      <c r="V6" s="624"/>
      <c r="W6" s="624"/>
      <c r="X6" s="624"/>
      <c r="Y6" s="625"/>
      <c r="Z6" s="626">
        <v>1.5</v>
      </c>
      <c r="AA6" s="626"/>
      <c r="AB6" s="626"/>
      <c r="AC6" s="626"/>
      <c r="AD6" s="627">
        <v>117018</v>
      </c>
      <c r="AE6" s="627"/>
      <c r="AF6" s="627"/>
      <c r="AG6" s="627"/>
      <c r="AH6" s="627"/>
      <c r="AI6" s="627"/>
      <c r="AJ6" s="627"/>
      <c r="AK6" s="627"/>
      <c r="AL6" s="628">
        <v>2.7</v>
      </c>
      <c r="AM6" s="629"/>
      <c r="AN6" s="629"/>
      <c r="AO6" s="630"/>
      <c r="AP6" s="620" t="s">
        <v>221</v>
      </c>
      <c r="AQ6" s="621"/>
      <c r="AR6" s="621"/>
      <c r="AS6" s="621"/>
      <c r="AT6" s="621"/>
      <c r="AU6" s="621"/>
      <c r="AV6" s="621"/>
      <c r="AW6" s="621"/>
      <c r="AX6" s="621"/>
      <c r="AY6" s="621"/>
      <c r="AZ6" s="621"/>
      <c r="BA6" s="621"/>
      <c r="BB6" s="621"/>
      <c r="BC6" s="621"/>
      <c r="BD6" s="621"/>
      <c r="BE6" s="621"/>
      <c r="BF6" s="622"/>
      <c r="BG6" s="623">
        <v>1401894</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74628</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74628</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176</v>
      </c>
      <c r="S7" s="624"/>
      <c r="T7" s="624"/>
      <c r="U7" s="624"/>
      <c r="V7" s="624"/>
      <c r="W7" s="624"/>
      <c r="X7" s="624"/>
      <c r="Y7" s="625"/>
      <c r="Z7" s="626">
        <v>0</v>
      </c>
      <c r="AA7" s="626"/>
      <c r="AB7" s="626"/>
      <c r="AC7" s="626"/>
      <c r="AD7" s="627">
        <v>176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302269</v>
      </c>
      <c r="BH7" s="624"/>
      <c r="BI7" s="624"/>
      <c r="BJ7" s="624"/>
      <c r="BK7" s="624"/>
      <c r="BL7" s="624"/>
      <c r="BM7" s="624"/>
      <c r="BN7" s="625"/>
      <c r="BO7" s="626">
        <v>21.6</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1174526</v>
      </c>
      <c r="CS7" s="624"/>
      <c r="CT7" s="624"/>
      <c r="CU7" s="624"/>
      <c r="CV7" s="624"/>
      <c r="CW7" s="624"/>
      <c r="CX7" s="624"/>
      <c r="CY7" s="625"/>
      <c r="CZ7" s="626">
        <v>15.9</v>
      </c>
      <c r="DA7" s="626"/>
      <c r="DB7" s="626"/>
      <c r="DC7" s="626"/>
      <c r="DD7" s="632">
        <v>6031</v>
      </c>
      <c r="DE7" s="624"/>
      <c r="DF7" s="624"/>
      <c r="DG7" s="624"/>
      <c r="DH7" s="624"/>
      <c r="DI7" s="624"/>
      <c r="DJ7" s="624"/>
      <c r="DK7" s="624"/>
      <c r="DL7" s="624"/>
      <c r="DM7" s="624"/>
      <c r="DN7" s="624"/>
      <c r="DO7" s="624"/>
      <c r="DP7" s="625"/>
      <c r="DQ7" s="632">
        <v>1063634</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1930</v>
      </c>
      <c r="S8" s="624"/>
      <c r="T8" s="624"/>
      <c r="U8" s="624"/>
      <c r="V8" s="624"/>
      <c r="W8" s="624"/>
      <c r="X8" s="624"/>
      <c r="Y8" s="625"/>
      <c r="Z8" s="626">
        <v>0</v>
      </c>
      <c r="AA8" s="626"/>
      <c r="AB8" s="626"/>
      <c r="AC8" s="626"/>
      <c r="AD8" s="627">
        <v>1930</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13333</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1744736</v>
      </c>
      <c r="CS8" s="624"/>
      <c r="CT8" s="624"/>
      <c r="CU8" s="624"/>
      <c r="CV8" s="624"/>
      <c r="CW8" s="624"/>
      <c r="CX8" s="624"/>
      <c r="CY8" s="625"/>
      <c r="CZ8" s="626">
        <v>23.6</v>
      </c>
      <c r="DA8" s="626"/>
      <c r="DB8" s="626"/>
      <c r="DC8" s="626"/>
      <c r="DD8" s="632">
        <v>5681</v>
      </c>
      <c r="DE8" s="624"/>
      <c r="DF8" s="624"/>
      <c r="DG8" s="624"/>
      <c r="DH8" s="624"/>
      <c r="DI8" s="624"/>
      <c r="DJ8" s="624"/>
      <c r="DK8" s="624"/>
      <c r="DL8" s="624"/>
      <c r="DM8" s="624"/>
      <c r="DN8" s="624"/>
      <c r="DO8" s="624"/>
      <c r="DP8" s="625"/>
      <c r="DQ8" s="632">
        <v>1136021</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2275</v>
      </c>
      <c r="S9" s="624"/>
      <c r="T9" s="624"/>
      <c r="U9" s="624"/>
      <c r="V9" s="624"/>
      <c r="W9" s="624"/>
      <c r="X9" s="624"/>
      <c r="Y9" s="625"/>
      <c r="Z9" s="626">
        <v>0</v>
      </c>
      <c r="AA9" s="626"/>
      <c r="AB9" s="626"/>
      <c r="AC9" s="626"/>
      <c r="AD9" s="627">
        <v>2275</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248111</v>
      </c>
      <c r="BH9" s="624"/>
      <c r="BI9" s="624"/>
      <c r="BJ9" s="624"/>
      <c r="BK9" s="624"/>
      <c r="BL9" s="624"/>
      <c r="BM9" s="624"/>
      <c r="BN9" s="625"/>
      <c r="BO9" s="626">
        <v>17.7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444405</v>
      </c>
      <c r="CS9" s="624"/>
      <c r="CT9" s="624"/>
      <c r="CU9" s="624"/>
      <c r="CV9" s="624"/>
      <c r="CW9" s="624"/>
      <c r="CX9" s="624"/>
      <c r="CY9" s="625"/>
      <c r="CZ9" s="626">
        <v>6</v>
      </c>
      <c r="DA9" s="626"/>
      <c r="DB9" s="626"/>
      <c r="DC9" s="626"/>
      <c r="DD9" s="632">
        <v>16072</v>
      </c>
      <c r="DE9" s="624"/>
      <c r="DF9" s="624"/>
      <c r="DG9" s="624"/>
      <c r="DH9" s="624"/>
      <c r="DI9" s="624"/>
      <c r="DJ9" s="624"/>
      <c r="DK9" s="624"/>
      <c r="DL9" s="624"/>
      <c r="DM9" s="624"/>
      <c r="DN9" s="624"/>
      <c r="DO9" s="624"/>
      <c r="DP9" s="625"/>
      <c r="DQ9" s="632">
        <v>375881</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16988</v>
      </c>
      <c r="BH10" s="624"/>
      <c r="BI10" s="624"/>
      <c r="BJ10" s="624"/>
      <c r="BK10" s="624"/>
      <c r="BL10" s="624"/>
      <c r="BM10" s="624"/>
      <c r="BN10" s="625"/>
      <c r="BO10" s="626">
        <v>1.2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456</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456</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204918</v>
      </c>
      <c r="S11" s="624"/>
      <c r="T11" s="624"/>
      <c r="U11" s="624"/>
      <c r="V11" s="624"/>
      <c r="W11" s="624"/>
      <c r="X11" s="624"/>
      <c r="Y11" s="625"/>
      <c r="Z11" s="628">
        <v>2.6</v>
      </c>
      <c r="AA11" s="629"/>
      <c r="AB11" s="629"/>
      <c r="AC11" s="635"/>
      <c r="AD11" s="632">
        <v>204918</v>
      </c>
      <c r="AE11" s="624"/>
      <c r="AF11" s="624"/>
      <c r="AG11" s="624"/>
      <c r="AH11" s="624"/>
      <c r="AI11" s="624"/>
      <c r="AJ11" s="624"/>
      <c r="AK11" s="625"/>
      <c r="AL11" s="628">
        <v>4.7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23837</v>
      </c>
      <c r="BH11" s="624"/>
      <c r="BI11" s="624"/>
      <c r="BJ11" s="624"/>
      <c r="BK11" s="624"/>
      <c r="BL11" s="624"/>
      <c r="BM11" s="624"/>
      <c r="BN11" s="625"/>
      <c r="BO11" s="626">
        <v>1.7</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550428</v>
      </c>
      <c r="CS11" s="624"/>
      <c r="CT11" s="624"/>
      <c r="CU11" s="624"/>
      <c r="CV11" s="624"/>
      <c r="CW11" s="624"/>
      <c r="CX11" s="624"/>
      <c r="CY11" s="625"/>
      <c r="CZ11" s="626">
        <v>7.4</v>
      </c>
      <c r="DA11" s="626"/>
      <c r="DB11" s="626"/>
      <c r="DC11" s="626"/>
      <c r="DD11" s="632">
        <v>309669</v>
      </c>
      <c r="DE11" s="624"/>
      <c r="DF11" s="624"/>
      <c r="DG11" s="624"/>
      <c r="DH11" s="624"/>
      <c r="DI11" s="624"/>
      <c r="DJ11" s="624"/>
      <c r="DK11" s="624"/>
      <c r="DL11" s="624"/>
      <c r="DM11" s="624"/>
      <c r="DN11" s="624"/>
      <c r="DO11" s="624"/>
      <c r="DP11" s="625"/>
      <c r="DQ11" s="632">
        <v>176760</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18425</v>
      </c>
      <c r="S12" s="624"/>
      <c r="T12" s="624"/>
      <c r="U12" s="624"/>
      <c r="V12" s="624"/>
      <c r="W12" s="624"/>
      <c r="X12" s="624"/>
      <c r="Y12" s="625"/>
      <c r="Z12" s="626">
        <v>0.2</v>
      </c>
      <c r="AA12" s="626"/>
      <c r="AB12" s="626"/>
      <c r="AC12" s="626"/>
      <c r="AD12" s="627">
        <v>18425</v>
      </c>
      <c r="AE12" s="627"/>
      <c r="AF12" s="627"/>
      <c r="AG12" s="627"/>
      <c r="AH12" s="627"/>
      <c r="AI12" s="627"/>
      <c r="AJ12" s="627"/>
      <c r="AK12" s="627"/>
      <c r="AL12" s="628">
        <v>0.4</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987444</v>
      </c>
      <c r="BH12" s="624"/>
      <c r="BI12" s="624"/>
      <c r="BJ12" s="624"/>
      <c r="BK12" s="624"/>
      <c r="BL12" s="624"/>
      <c r="BM12" s="624"/>
      <c r="BN12" s="625"/>
      <c r="BO12" s="626">
        <v>70.400000000000006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1071099</v>
      </c>
      <c r="CS12" s="624"/>
      <c r="CT12" s="624"/>
      <c r="CU12" s="624"/>
      <c r="CV12" s="624"/>
      <c r="CW12" s="624"/>
      <c r="CX12" s="624"/>
      <c r="CY12" s="625"/>
      <c r="CZ12" s="626">
        <v>14.5</v>
      </c>
      <c r="DA12" s="626"/>
      <c r="DB12" s="626"/>
      <c r="DC12" s="626"/>
      <c r="DD12" s="632">
        <v>965167</v>
      </c>
      <c r="DE12" s="624"/>
      <c r="DF12" s="624"/>
      <c r="DG12" s="624"/>
      <c r="DH12" s="624"/>
      <c r="DI12" s="624"/>
      <c r="DJ12" s="624"/>
      <c r="DK12" s="624"/>
      <c r="DL12" s="624"/>
      <c r="DM12" s="624"/>
      <c r="DN12" s="624"/>
      <c r="DO12" s="624"/>
      <c r="DP12" s="625"/>
      <c r="DQ12" s="632">
        <v>242220</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986062</v>
      </c>
      <c r="BH13" s="624"/>
      <c r="BI13" s="624"/>
      <c r="BJ13" s="624"/>
      <c r="BK13" s="624"/>
      <c r="BL13" s="624"/>
      <c r="BM13" s="624"/>
      <c r="BN13" s="625"/>
      <c r="BO13" s="626">
        <v>70.3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575174</v>
      </c>
      <c r="CS13" s="624"/>
      <c r="CT13" s="624"/>
      <c r="CU13" s="624"/>
      <c r="CV13" s="624"/>
      <c r="CW13" s="624"/>
      <c r="CX13" s="624"/>
      <c r="CY13" s="625"/>
      <c r="CZ13" s="626">
        <v>7.8</v>
      </c>
      <c r="DA13" s="626"/>
      <c r="DB13" s="626"/>
      <c r="DC13" s="626"/>
      <c r="DD13" s="632">
        <v>278909</v>
      </c>
      <c r="DE13" s="624"/>
      <c r="DF13" s="624"/>
      <c r="DG13" s="624"/>
      <c r="DH13" s="624"/>
      <c r="DI13" s="624"/>
      <c r="DJ13" s="624"/>
      <c r="DK13" s="624"/>
      <c r="DL13" s="624"/>
      <c r="DM13" s="624"/>
      <c r="DN13" s="624"/>
      <c r="DO13" s="624"/>
      <c r="DP13" s="625"/>
      <c r="DQ13" s="632">
        <v>285981</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473</v>
      </c>
      <c r="S14" s="624"/>
      <c r="T14" s="624"/>
      <c r="U14" s="624"/>
      <c r="V14" s="624"/>
      <c r="W14" s="624"/>
      <c r="X14" s="624"/>
      <c r="Y14" s="625"/>
      <c r="Z14" s="626">
        <v>0</v>
      </c>
      <c r="AA14" s="626"/>
      <c r="AB14" s="626"/>
      <c r="AC14" s="626"/>
      <c r="AD14" s="627">
        <v>473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41094</v>
      </c>
      <c r="BH14" s="624"/>
      <c r="BI14" s="624"/>
      <c r="BJ14" s="624"/>
      <c r="BK14" s="624"/>
      <c r="BL14" s="624"/>
      <c r="BM14" s="624"/>
      <c r="BN14" s="625"/>
      <c r="BO14" s="626">
        <v>2.9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335945</v>
      </c>
      <c r="CS14" s="624"/>
      <c r="CT14" s="624"/>
      <c r="CU14" s="624"/>
      <c r="CV14" s="624"/>
      <c r="CW14" s="624"/>
      <c r="CX14" s="624"/>
      <c r="CY14" s="625"/>
      <c r="CZ14" s="626">
        <v>4.5</v>
      </c>
      <c r="DA14" s="626"/>
      <c r="DB14" s="626"/>
      <c r="DC14" s="626"/>
      <c r="DD14" s="632">
        <v>14828</v>
      </c>
      <c r="DE14" s="624"/>
      <c r="DF14" s="624"/>
      <c r="DG14" s="624"/>
      <c r="DH14" s="624"/>
      <c r="DI14" s="624"/>
      <c r="DJ14" s="624"/>
      <c r="DK14" s="624"/>
      <c r="DL14" s="624"/>
      <c r="DM14" s="624"/>
      <c r="DN14" s="624"/>
      <c r="DO14" s="624"/>
      <c r="DP14" s="625"/>
      <c r="DQ14" s="632">
        <v>302618</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71087</v>
      </c>
      <c r="BH15" s="624"/>
      <c r="BI15" s="624"/>
      <c r="BJ15" s="624"/>
      <c r="BK15" s="624"/>
      <c r="BL15" s="624"/>
      <c r="BM15" s="624"/>
      <c r="BN15" s="625"/>
      <c r="BO15" s="626">
        <v>5.0999999999999996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566125</v>
      </c>
      <c r="CS15" s="624"/>
      <c r="CT15" s="624"/>
      <c r="CU15" s="624"/>
      <c r="CV15" s="624"/>
      <c r="CW15" s="624"/>
      <c r="CX15" s="624"/>
      <c r="CY15" s="625"/>
      <c r="CZ15" s="626">
        <v>7.7</v>
      </c>
      <c r="DA15" s="626"/>
      <c r="DB15" s="626"/>
      <c r="DC15" s="626"/>
      <c r="DD15" s="632">
        <v>24885</v>
      </c>
      <c r="DE15" s="624"/>
      <c r="DF15" s="624"/>
      <c r="DG15" s="624"/>
      <c r="DH15" s="624"/>
      <c r="DI15" s="624"/>
      <c r="DJ15" s="624"/>
      <c r="DK15" s="624"/>
      <c r="DL15" s="624"/>
      <c r="DM15" s="624"/>
      <c r="DN15" s="624"/>
      <c r="DO15" s="624"/>
      <c r="DP15" s="625"/>
      <c r="DQ15" s="632">
        <v>511090</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5718</v>
      </c>
      <c r="S16" s="624"/>
      <c r="T16" s="624"/>
      <c r="U16" s="624"/>
      <c r="V16" s="624"/>
      <c r="W16" s="624"/>
      <c r="X16" s="624"/>
      <c r="Y16" s="625"/>
      <c r="Z16" s="626">
        <v>0.1</v>
      </c>
      <c r="AA16" s="626"/>
      <c r="AB16" s="626"/>
      <c r="AC16" s="626"/>
      <c r="AD16" s="627">
        <v>5718</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369</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369</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11437</v>
      </c>
      <c r="S17" s="624"/>
      <c r="T17" s="624"/>
      <c r="U17" s="624"/>
      <c r="V17" s="624"/>
      <c r="W17" s="624"/>
      <c r="X17" s="624"/>
      <c r="Y17" s="625"/>
      <c r="Z17" s="626">
        <v>0.1</v>
      </c>
      <c r="AA17" s="626"/>
      <c r="AB17" s="626"/>
      <c r="AC17" s="626"/>
      <c r="AD17" s="627">
        <v>11437</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859940</v>
      </c>
      <c r="CS17" s="624"/>
      <c r="CT17" s="624"/>
      <c r="CU17" s="624"/>
      <c r="CV17" s="624"/>
      <c r="CW17" s="624"/>
      <c r="CX17" s="624"/>
      <c r="CY17" s="625"/>
      <c r="CZ17" s="626">
        <v>11.6</v>
      </c>
      <c r="DA17" s="626"/>
      <c r="DB17" s="626"/>
      <c r="DC17" s="626"/>
      <c r="DD17" s="632" t="s">
        <v>122</v>
      </c>
      <c r="DE17" s="624"/>
      <c r="DF17" s="624"/>
      <c r="DG17" s="624"/>
      <c r="DH17" s="624"/>
      <c r="DI17" s="624"/>
      <c r="DJ17" s="624"/>
      <c r="DK17" s="624"/>
      <c r="DL17" s="624"/>
      <c r="DM17" s="624"/>
      <c r="DN17" s="624"/>
      <c r="DO17" s="624"/>
      <c r="DP17" s="625"/>
      <c r="DQ17" s="632">
        <v>834607</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41382</v>
      </c>
      <c r="S18" s="624"/>
      <c r="T18" s="624"/>
      <c r="U18" s="624"/>
      <c r="V18" s="624"/>
      <c r="W18" s="624"/>
      <c r="X18" s="624"/>
      <c r="Y18" s="625"/>
      <c r="Z18" s="626">
        <v>0.5</v>
      </c>
      <c r="AA18" s="626"/>
      <c r="AB18" s="626"/>
      <c r="AC18" s="626"/>
      <c r="AD18" s="627">
        <v>41382</v>
      </c>
      <c r="AE18" s="627"/>
      <c r="AF18" s="627"/>
      <c r="AG18" s="627"/>
      <c r="AH18" s="627"/>
      <c r="AI18" s="627"/>
      <c r="AJ18" s="627"/>
      <c r="AK18" s="627"/>
      <c r="AL18" s="628">
        <v>0.9</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2040</v>
      </c>
      <c r="S19" s="624"/>
      <c r="T19" s="624"/>
      <c r="U19" s="624"/>
      <c r="V19" s="624"/>
      <c r="W19" s="624"/>
      <c r="X19" s="624"/>
      <c r="Y19" s="625"/>
      <c r="Z19" s="626">
        <v>0</v>
      </c>
      <c r="AA19" s="626"/>
      <c r="AB19" s="626"/>
      <c r="AC19" s="626"/>
      <c r="AD19" s="627">
        <v>2040</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39342</v>
      </c>
      <c r="S20" s="624"/>
      <c r="T20" s="624"/>
      <c r="U20" s="624"/>
      <c r="V20" s="624"/>
      <c r="W20" s="624"/>
      <c r="X20" s="624"/>
      <c r="Y20" s="625"/>
      <c r="Z20" s="626">
        <v>0.5</v>
      </c>
      <c r="AA20" s="626"/>
      <c r="AB20" s="626"/>
      <c r="AC20" s="626"/>
      <c r="AD20" s="627">
        <v>39342</v>
      </c>
      <c r="AE20" s="627"/>
      <c r="AF20" s="627"/>
      <c r="AG20" s="627"/>
      <c r="AH20" s="627"/>
      <c r="AI20" s="627"/>
      <c r="AJ20" s="627"/>
      <c r="AK20" s="627"/>
      <c r="AL20" s="628">
        <v>0.9</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7397831</v>
      </c>
      <c r="CS20" s="624"/>
      <c r="CT20" s="624"/>
      <c r="CU20" s="624"/>
      <c r="CV20" s="624"/>
      <c r="CW20" s="624"/>
      <c r="CX20" s="624"/>
      <c r="CY20" s="625"/>
      <c r="CZ20" s="626">
        <v>100</v>
      </c>
      <c r="DA20" s="626"/>
      <c r="DB20" s="626"/>
      <c r="DC20" s="626"/>
      <c r="DD20" s="632">
        <v>1621242</v>
      </c>
      <c r="DE20" s="624"/>
      <c r="DF20" s="624"/>
      <c r="DG20" s="624"/>
      <c r="DH20" s="624"/>
      <c r="DI20" s="624"/>
      <c r="DJ20" s="624"/>
      <c r="DK20" s="624"/>
      <c r="DL20" s="624"/>
      <c r="DM20" s="624"/>
      <c r="DN20" s="624"/>
      <c r="DO20" s="624"/>
      <c r="DP20" s="625"/>
      <c r="DQ20" s="632">
        <v>5004265</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2816282</v>
      </c>
      <c r="S21" s="624"/>
      <c r="T21" s="624"/>
      <c r="U21" s="624"/>
      <c r="V21" s="624"/>
      <c r="W21" s="624"/>
      <c r="X21" s="624"/>
      <c r="Y21" s="625"/>
      <c r="Z21" s="626">
        <v>35.1</v>
      </c>
      <c r="AA21" s="626"/>
      <c r="AB21" s="626"/>
      <c r="AC21" s="626"/>
      <c r="AD21" s="627">
        <v>2557198</v>
      </c>
      <c r="AE21" s="627"/>
      <c r="AF21" s="627"/>
      <c r="AG21" s="627"/>
      <c r="AH21" s="627"/>
      <c r="AI21" s="627"/>
      <c r="AJ21" s="627"/>
      <c r="AK21" s="627"/>
      <c r="AL21" s="628">
        <v>58.5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2557198</v>
      </c>
      <c r="S22" s="624"/>
      <c r="T22" s="624"/>
      <c r="U22" s="624"/>
      <c r="V22" s="624"/>
      <c r="W22" s="624"/>
      <c r="X22" s="624"/>
      <c r="Y22" s="625"/>
      <c r="Z22" s="626">
        <v>31.8</v>
      </c>
      <c r="AA22" s="626"/>
      <c r="AB22" s="626"/>
      <c r="AC22" s="626"/>
      <c r="AD22" s="627">
        <v>2557198</v>
      </c>
      <c r="AE22" s="627"/>
      <c r="AF22" s="627"/>
      <c r="AG22" s="627"/>
      <c r="AH22" s="627"/>
      <c r="AI22" s="627"/>
      <c r="AJ22" s="627"/>
      <c r="AK22" s="627"/>
      <c r="AL22" s="628">
        <v>58.5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259027</v>
      </c>
      <c r="S23" s="624"/>
      <c r="T23" s="624"/>
      <c r="U23" s="624"/>
      <c r="V23" s="624"/>
      <c r="W23" s="624"/>
      <c r="X23" s="624"/>
      <c r="Y23" s="625"/>
      <c r="Z23" s="626">
        <v>3.2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57</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2804888</v>
      </c>
      <c r="CS24" s="613"/>
      <c r="CT24" s="613"/>
      <c r="CU24" s="613"/>
      <c r="CV24" s="613"/>
      <c r="CW24" s="613"/>
      <c r="CX24" s="613"/>
      <c r="CY24" s="614"/>
      <c r="CZ24" s="617">
        <v>37.9</v>
      </c>
      <c r="DA24" s="618"/>
      <c r="DB24" s="618"/>
      <c r="DC24" s="634"/>
      <c r="DD24" s="655">
        <v>2212631</v>
      </c>
      <c r="DE24" s="613"/>
      <c r="DF24" s="613"/>
      <c r="DG24" s="613"/>
      <c r="DH24" s="613"/>
      <c r="DI24" s="613"/>
      <c r="DJ24" s="613"/>
      <c r="DK24" s="614"/>
      <c r="DL24" s="655">
        <v>2071281</v>
      </c>
      <c r="DM24" s="613"/>
      <c r="DN24" s="613"/>
      <c r="DO24" s="613"/>
      <c r="DP24" s="613"/>
      <c r="DQ24" s="613"/>
      <c r="DR24" s="613"/>
      <c r="DS24" s="613"/>
      <c r="DT24" s="613"/>
      <c r="DU24" s="613"/>
      <c r="DV24" s="614"/>
      <c r="DW24" s="617">
        <v>47.2</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4621928</v>
      </c>
      <c r="S25" s="624"/>
      <c r="T25" s="624"/>
      <c r="U25" s="624"/>
      <c r="V25" s="624"/>
      <c r="W25" s="624"/>
      <c r="X25" s="624"/>
      <c r="Y25" s="625"/>
      <c r="Z25" s="626">
        <v>57.6</v>
      </c>
      <c r="AA25" s="626"/>
      <c r="AB25" s="626"/>
      <c r="AC25" s="626"/>
      <c r="AD25" s="627">
        <v>4362844</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1152809</v>
      </c>
      <c r="CS25" s="644"/>
      <c r="CT25" s="644"/>
      <c r="CU25" s="644"/>
      <c r="CV25" s="644"/>
      <c r="CW25" s="644"/>
      <c r="CX25" s="644"/>
      <c r="CY25" s="645"/>
      <c r="CZ25" s="628">
        <v>15.6</v>
      </c>
      <c r="DA25" s="656"/>
      <c r="DB25" s="656"/>
      <c r="DC25" s="658"/>
      <c r="DD25" s="632">
        <v>1029516</v>
      </c>
      <c r="DE25" s="644"/>
      <c r="DF25" s="644"/>
      <c r="DG25" s="644"/>
      <c r="DH25" s="644"/>
      <c r="DI25" s="644"/>
      <c r="DJ25" s="644"/>
      <c r="DK25" s="645"/>
      <c r="DL25" s="632">
        <v>1000784</v>
      </c>
      <c r="DM25" s="644"/>
      <c r="DN25" s="644"/>
      <c r="DO25" s="644"/>
      <c r="DP25" s="644"/>
      <c r="DQ25" s="644"/>
      <c r="DR25" s="644"/>
      <c r="DS25" s="644"/>
      <c r="DT25" s="644"/>
      <c r="DU25" s="644"/>
      <c r="DV25" s="645"/>
      <c r="DW25" s="628">
        <v>22.8</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682</v>
      </c>
      <c r="S26" s="624"/>
      <c r="T26" s="624"/>
      <c r="U26" s="624"/>
      <c r="V26" s="624"/>
      <c r="W26" s="624"/>
      <c r="X26" s="624"/>
      <c r="Y26" s="625"/>
      <c r="Z26" s="626">
        <v>0</v>
      </c>
      <c r="AA26" s="626"/>
      <c r="AB26" s="626"/>
      <c r="AC26" s="626"/>
      <c r="AD26" s="627">
        <v>682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591499</v>
      </c>
      <c r="CS26" s="624"/>
      <c r="CT26" s="624"/>
      <c r="CU26" s="624"/>
      <c r="CV26" s="624"/>
      <c r="CW26" s="624"/>
      <c r="CX26" s="624"/>
      <c r="CY26" s="625"/>
      <c r="CZ26" s="628">
        <v>8</v>
      </c>
      <c r="DA26" s="656"/>
      <c r="DB26" s="656"/>
      <c r="DC26" s="658"/>
      <c r="DD26" s="632">
        <v>536455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8134</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1401894</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792139</v>
      </c>
      <c r="CS27" s="644"/>
      <c r="CT27" s="644"/>
      <c r="CU27" s="644"/>
      <c r="CV27" s="644"/>
      <c r="CW27" s="644"/>
      <c r="CX27" s="644"/>
      <c r="CY27" s="645"/>
      <c r="CZ27" s="628">
        <v>10.7</v>
      </c>
      <c r="DA27" s="656"/>
      <c r="DB27" s="656"/>
      <c r="DC27" s="658"/>
      <c r="DD27" s="632">
        <v>348508</v>
      </c>
      <c r="DE27" s="644"/>
      <c r="DF27" s="644"/>
      <c r="DG27" s="644"/>
      <c r="DH27" s="644"/>
      <c r="DI27" s="644"/>
      <c r="DJ27" s="644"/>
      <c r="DK27" s="645"/>
      <c r="DL27" s="632">
        <v>235890</v>
      </c>
      <c r="DM27" s="644"/>
      <c r="DN27" s="644"/>
      <c r="DO27" s="644"/>
      <c r="DP27" s="644"/>
      <c r="DQ27" s="644"/>
      <c r="DR27" s="644"/>
      <c r="DS27" s="644"/>
      <c r="DT27" s="644"/>
      <c r="DU27" s="644"/>
      <c r="DV27" s="645"/>
      <c r="DW27" s="628">
        <v>5.4</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52298</v>
      </c>
      <c r="S28" s="624"/>
      <c r="T28" s="624"/>
      <c r="U28" s="624"/>
      <c r="V28" s="624"/>
      <c r="W28" s="624"/>
      <c r="X28" s="624"/>
      <c r="Y28" s="625"/>
      <c r="Z28" s="626">
        <v>0.7</v>
      </c>
      <c r="AA28" s="626"/>
      <c r="AB28" s="626"/>
      <c r="AC28" s="626"/>
      <c r="AD28" s="627">
        <v>3901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859940</v>
      </c>
      <c r="CS28" s="624"/>
      <c r="CT28" s="624"/>
      <c r="CU28" s="624"/>
      <c r="CV28" s="624"/>
      <c r="CW28" s="624"/>
      <c r="CX28" s="624"/>
      <c r="CY28" s="625"/>
      <c r="CZ28" s="628">
        <v>11.6</v>
      </c>
      <c r="DA28" s="656"/>
      <c r="DB28" s="656"/>
      <c r="DC28" s="658"/>
      <c r="DD28" s="632">
        <v>834607</v>
      </c>
      <c r="DE28" s="624"/>
      <c r="DF28" s="624"/>
      <c r="DG28" s="624"/>
      <c r="DH28" s="624"/>
      <c r="DI28" s="624"/>
      <c r="DJ28" s="624"/>
      <c r="DK28" s="625"/>
      <c r="DL28" s="632">
        <v>834607</v>
      </c>
      <c r="DM28" s="624"/>
      <c r="DN28" s="624"/>
      <c r="DO28" s="624"/>
      <c r="DP28" s="624"/>
      <c r="DQ28" s="624"/>
      <c r="DR28" s="624"/>
      <c r="DS28" s="624"/>
      <c r="DT28" s="624"/>
      <c r="DU28" s="624"/>
      <c r="DV28" s="625"/>
      <c r="DW28" s="628">
        <v>19</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5363</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859940</v>
      </c>
      <c r="CS29" s="644"/>
      <c r="CT29" s="644"/>
      <c r="CU29" s="644"/>
      <c r="CV29" s="644"/>
      <c r="CW29" s="644"/>
      <c r="CX29" s="644"/>
      <c r="CY29" s="645"/>
      <c r="CZ29" s="628">
        <v>11.6</v>
      </c>
      <c r="DA29" s="656"/>
      <c r="DB29" s="656"/>
      <c r="DC29" s="658"/>
      <c r="DD29" s="632">
        <v>834607</v>
      </c>
      <c r="DE29" s="644"/>
      <c r="DF29" s="644"/>
      <c r="DG29" s="644"/>
      <c r="DH29" s="644"/>
      <c r="DI29" s="644"/>
      <c r="DJ29" s="644"/>
      <c r="DK29" s="645"/>
      <c r="DL29" s="632">
        <v>834607</v>
      </c>
      <c r="DM29" s="644"/>
      <c r="DN29" s="644"/>
      <c r="DO29" s="644"/>
      <c r="DP29" s="644"/>
      <c r="DQ29" s="644"/>
      <c r="DR29" s="644"/>
      <c r="DS29" s="644"/>
      <c r="DT29" s="644"/>
      <c r="DU29" s="644"/>
      <c r="DV29" s="645"/>
      <c r="DW29" s="628">
        <v>19</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604039</v>
      </c>
      <c r="S30" s="624"/>
      <c r="T30" s="624"/>
      <c r="U30" s="624"/>
      <c r="V30" s="624"/>
      <c r="W30" s="624"/>
      <c r="X30" s="624"/>
      <c r="Y30" s="625"/>
      <c r="Z30" s="626">
        <v>7.5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836707</v>
      </c>
      <c r="CS30" s="624"/>
      <c r="CT30" s="624"/>
      <c r="CU30" s="624"/>
      <c r="CV30" s="624"/>
      <c r="CW30" s="624"/>
      <c r="CX30" s="624"/>
      <c r="CY30" s="625"/>
      <c r="CZ30" s="628">
        <v>11.3</v>
      </c>
      <c r="DA30" s="656"/>
      <c r="DB30" s="656"/>
      <c r="DC30" s="658"/>
      <c r="DD30" s="632">
        <v>811374</v>
      </c>
      <c r="DE30" s="624"/>
      <c r="DF30" s="624"/>
      <c r="DG30" s="624"/>
      <c r="DH30" s="624"/>
      <c r="DI30" s="624"/>
      <c r="DJ30" s="624"/>
      <c r="DK30" s="625"/>
      <c r="DL30" s="632">
        <v>811374</v>
      </c>
      <c r="DM30" s="624"/>
      <c r="DN30" s="624"/>
      <c r="DO30" s="624"/>
      <c r="DP30" s="624"/>
      <c r="DQ30" s="624"/>
      <c r="DR30" s="624"/>
      <c r="DS30" s="624"/>
      <c r="DT30" s="624"/>
      <c r="DU30" s="624"/>
      <c r="DV30" s="625"/>
      <c r="DW30" s="628">
        <v>18.5</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99.1</v>
      </c>
      <c r="BH31" s="667"/>
      <c r="BI31" s="667"/>
      <c r="BJ31" s="667"/>
      <c r="BK31" s="667"/>
      <c r="BL31" s="667"/>
      <c r="BM31" s="618">
        <v>93.7</v>
      </c>
      <c r="BN31" s="667"/>
      <c r="BO31" s="667"/>
      <c r="BP31" s="667"/>
      <c r="BQ31" s="668"/>
      <c r="BR31" s="670">
        <v>99.2</v>
      </c>
      <c r="BS31" s="667"/>
      <c r="BT31" s="667"/>
      <c r="BU31" s="667"/>
      <c r="BV31" s="667"/>
      <c r="BW31" s="667"/>
      <c r="BX31" s="618">
        <v>94.1</v>
      </c>
      <c r="BY31" s="667"/>
      <c r="BZ31" s="667"/>
      <c r="CA31" s="667"/>
      <c r="CB31" s="668"/>
      <c r="CD31" s="663"/>
      <c r="CE31" s="664"/>
      <c r="CF31" s="620" t="s">
        <v>300</v>
      </c>
      <c r="CG31" s="621"/>
      <c r="CH31" s="621"/>
      <c r="CI31" s="621"/>
      <c r="CJ31" s="621"/>
      <c r="CK31" s="621"/>
      <c r="CL31" s="621"/>
      <c r="CM31" s="621"/>
      <c r="CN31" s="621"/>
      <c r="CO31" s="621"/>
      <c r="CP31" s="621"/>
      <c r="CQ31" s="622"/>
      <c r="CR31" s="623">
        <v>23233</v>
      </c>
      <c r="CS31" s="644"/>
      <c r="CT31" s="644"/>
      <c r="CU31" s="644"/>
      <c r="CV31" s="644"/>
      <c r="CW31" s="644"/>
      <c r="CX31" s="644"/>
      <c r="CY31" s="645"/>
      <c r="CZ31" s="628">
        <v>0.3</v>
      </c>
      <c r="DA31" s="656"/>
      <c r="DB31" s="656"/>
      <c r="DC31" s="658"/>
      <c r="DD31" s="632">
        <v>23233</v>
      </c>
      <c r="DE31" s="644"/>
      <c r="DF31" s="644"/>
      <c r="DG31" s="644"/>
      <c r="DH31" s="644"/>
      <c r="DI31" s="644"/>
      <c r="DJ31" s="644"/>
      <c r="DK31" s="645"/>
      <c r="DL31" s="632">
        <v>23233</v>
      </c>
      <c r="DM31" s="644"/>
      <c r="DN31" s="644"/>
      <c r="DO31" s="644"/>
      <c r="DP31" s="644"/>
      <c r="DQ31" s="644"/>
      <c r="DR31" s="644"/>
      <c r="DS31" s="644"/>
      <c r="DT31" s="644"/>
      <c r="DU31" s="644"/>
      <c r="DV31" s="645"/>
      <c r="DW31" s="628">
        <v>0.5</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578545</v>
      </c>
      <c r="S32" s="624"/>
      <c r="T32" s="624"/>
      <c r="U32" s="624"/>
      <c r="V32" s="624"/>
      <c r="W32" s="624"/>
      <c r="X32" s="624"/>
      <c r="Y32" s="625"/>
      <c r="Z32" s="626">
        <v>7.2</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v>
      </c>
      <c r="BH32" s="644"/>
      <c r="BI32" s="644"/>
      <c r="BJ32" s="644"/>
      <c r="BK32" s="644"/>
      <c r="BL32" s="644"/>
      <c r="BM32" s="629">
        <v>94.2</v>
      </c>
      <c r="BN32" s="644"/>
      <c r="BO32" s="644"/>
      <c r="BP32" s="644"/>
      <c r="BQ32" s="669"/>
      <c r="BR32" s="680">
        <v>99.6</v>
      </c>
      <c r="BS32" s="644"/>
      <c r="BT32" s="644"/>
      <c r="BU32" s="644"/>
      <c r="BV32" s="644"/>
      <c r="BW32" s="644"/>
      <c r="BX32" s="629">
        <v>95.1</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4222</v>
      </c>
      <c r="S33" s="624"/>
      <c r="T33" s="624"/>
      <c r="U33" s="624"/>
      <c r="V33" s="624"/>
      <c r="W33" s="624"/>
      <c r="X33" s="624"/>
      <c r="Y33" s="625"/>
      <c r="Z33" s="626">
        <v>0.1</v>
      </c>
      <c r="AA33" s="626"/>
      <c r="AB33" s="626"/>
      <c r="AC33" s="626"/>
      <c r="AD33" s="627">
        <v>2996</v>
      </c>
      <c r="AE33" s="627"/>
      <c r="AF33" s="627"/>
      <c r="AG33" s="627"/>
      <c r="AH33" s="627"/>
      <c r="AI33" s="627"/>
      <c r="AJ33" s="627"/>
      <c r="AK33" s="627"/>
      <c r="AL33" s="628">
        <v>0.1</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99.1</v>
      </c>
      <c r="BH33" s="682"/>
      <c r="BI33" s="682"/>
      <c r="BJ33" s="682"/>
      <c r="BK33" s="682"/>
      <c r="BL33" s="682"/>
      <c r="BM33" s="683">
        <v>93.1</v>
      </c>
      <c r="BN33" s="682"/>
      <c r="BO33" s="682"/>
      <c r="BP33" s="682"/>
      <c r="BQ33" s="684"/>
      <c r="BR33" s="681">
        <v>99.1</v>
      </c>
      <c r="BS33" s="682"/>
      <c r="BT33" s="682"/>
      <c r="BU33" s="682"/>
      <c r="BV33" s="682"/>
      <c r="BW33" s="682"/>
      <c r="BX33" s="683">
        <v>93.3</v>
      </c>
      <c r="BY33" s="682"/>
      <c r="BZ33" s="682"/>
      <c r="CA33" s="682"/>
      <c r="CB33" s="684"/>
      <c r="CD33" s="620" t="s">
        <v>307</v>
      </c>
      <c r="CE33" s="621"/>
      <c r="CF33" s="621"/>
      <c r="CG33" s="621"/>
      <c r="CH33" s="621"/>
      <c r="CI33" s="621"/>
      <c r="CJ33" s="621"/>
      <c r="CK33" s="621"/>
      <c r="CL33" s="621"/>
      <c r="CM33" s="621"/>
      <c r="CN33" s="621"/>
      <c r="CO33" s="621"/>
      <c r="CP33" s="621"/>
      <c r="CQ33" s="622"/>
      <c r="CR33" s="623">
        <v>2971332</v>
      </c>
      <c r="CS33" s="644"/>
      <c r="CT33" s="644"/>
      <c r="CU33" s="644"/>
      <c r="CV33" s="644"/>
      <c r="CW33" s="644"/>
      <c r="CX33" s="644"/>
      <c r="CY33" s="645"/>
      <c r="CZ33" s="628">
        <v>40.200000000000003</v>
      </c>
      <c r="DA33" s="656"/>
      <c r="DB33" s="656"/>
      <c r="DC33" s="658"/>
      <c r="DD33" s="632">
        <v>2574279</v>
      </c>
      <c r="DE33" s="644"/>
      <c r="DF33" s="644"/>
      <c r="DG33" s="644"/>
      <c r="DH33" s="644"/>
      <c r="DI33" s="644"/>
      <c r="DJ33" s="644"/>
      <c r="DK33" s="645"/>
      <c r="DL33" s="632">
        <v>1873296</v>
      </c>
      <c r="DM33" s="644"/>
      <c r="DN33" s="644"/>
      <c r="DO33" s="644"/>
      <c r="DP33" s="644"/>
      <c r="DQ33" s="644"/>
      <c r="DR33" s="644"/>
      <c r="DS33" s="644"/>
      <c r="DT33" s="644"/>
      <c r="DU33" s="644"/>
      <c r="DV33" s="645"/>
      <c r="DW33" s="628">
        <v>42.7</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78538</v>
      </c>
      <c r="S34" s="624"/>
      <c r="T34" s="624"/>
      <c r="U34" s="624"/>
      <c r="V34" s="624"/>
      <c r="W34" s="624"/>
      <c r="X34" s="624"/>
      <c r="Y34" s="625"/>
      <c r="Z34" s="626">
        <v>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1119028</v>
      </c>
      <c r="CS34" s="624"/>
      <c r="CT34" s="624"/>
      <c r="CU34" s="624"/>
      <c r="CV34" s="624"/>
      <c r="CW34" s="624"/>
      <c r="CX34" s="624"/>
      <c r="CY34" s="625"/>
      <c r="CZ34" s="628">
        <v>15.1</v>
      </c>
      <c r="DA34" s="656"/>
      <c r="DB34" s="656"/>
      <c r="DC34" s="658"/>
      <c r="DD34" s="632">
        <v>957669</v>
      </c>
      <c r="DE34" s="624"/>
      <c r="DF34" s="624"/>
      <c r="DG34" s="624"/>
      <c r="DH34" s="624"/>
      <c r="DI34" s="624"/>
      <c r="DJ34" s="624"/>
      <c r="DK34" s="625"/>
      <c r="DL34" s="632">
        <v>807767</v>
      </c>
      <c r="DM34" s="624"/>
      <c r="DN34" s="624"/>
      <c r="DO34" s="624"/>
      <c r="DP34" s="624"/>
      <c r="DQ34" s="624"/>
      <c r="DR34" s="624"/>
      <c r="DS34" s="624"/>
      <c r="DT34" s="624"/>
      <c r="DU34" s="624"/>
      <c r="DV34" s="625"/>
      <c r="DW34" s="628">
        <v>18.399999999999999</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127737</v>
      </c>
      <c r="S35" s="624"/>
      <c r="T35" s="624"/>
      <c r="U35" s="624"/>
      <c r="V35" s="624"/>
      <c r="W35" s="624"/>
      <c r="X35" s="624"/>
      <c r="Y35" s="625"/>
      <c r="Z35" s="626">
        <v>1.6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78067</v>
      </c>
      <c r="CS35" s="644"/>
      <c r="CT35" s="644"/>
      <c r="CU35" s="644"/>
      <c r="CV35" s="644"/>
      <c r="CW35" s="644"/>
      <c r="CX35" s="644"/>
      <c r="CY35" s="645"/>
      <c r="CZ35" s="628">
        <v>1.1000000000000001</v>
      </c>
      <c r="DA35" s="656"/>
      <c r="DB35" s="656"/>
      <c r="DC35" s="658"/>
      <c r="DD35" s="632">
        <v>74798</v>
      </c>
      <c r="DE35" s="644"/>
      <c r="DF35" s="644"/>
      <c r="DG35" s="644"/>
      <c r="DH35" s="644"/>
      <c r="DI35" s="644"/>
      <c r="DJ35" s="644"/>
      <c r="DK35" s="645"/>
      <c r="DL35" s="632">
        <v>74302</v>
      </c>
      <c r="DM35" s="644"/>
      <c r="DN35" s="644"/>
      <c r="DO35" s="644"/>
      <c r="DP35" s="644"/>
      <c r="DQ35" s="644"/>
      <c r="DR35" s="644"/>
      <c r="DS35" s="644"/>
      <c r="DT35" s="644"/>
      <c r="DU35" s="644"/>
      <c r="DV35" s="645"/>
      <c r="DW35" s="628">
        <v>1.7</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641268</v>
      </c>
      <c r="S36" s="624"/>
      <c r="T36" s="624"/>
      <c r="U36" s="624"/>
      <c r="V36" s="624"/>
      <c r="W36" s="624"/>
      <c r="X36" s="624"/>
      <c r="Y36" s="625"/>
      <c r="Z36" s="626">
        <v>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666940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t="s">
        <v>122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873928</v>
      </c>
      <c r="CS36" s="624"/>
      <c r="CT36" s="624"/>
      <c r="CU36" s="624"/>
      <c r="CV36" s="624"/>
      <c r="CW36" s="624"/>
      <c r="CX36" s="624"/>
      <c r="CY36" s="625"/>
      <c r="CZ36" s="628">
        <v>11.8</v>
      </c>
      <c r="DA36" s="656"/>
      <c r="DB36" s="656"/>
      <c r="DC36" s="658"/>
      <c r="DD36" s="632">
        <v>755371</v>
      </c>
      <c r="DE36" s="624"/>
      <c r="DF36" s="624"/>
      <c r="DG36" s="624"/>
      <c r="DH36" s="624"/>
      <c r="DI36" s="624"/>
      <c r="DJ36" s="624"/>
      <c r="DK36" s="625"/>
      <c r="DL36" s="632">
        <v>562578</v>
      </c>
      <c r="DM36" s="624"/>
      <c r="DN36" s="624"/>
      <c r="DO36" s="624"/>
      <c r="DP36" s="624"/>
      <c r="DQ36" s="624"/>
      <c r="DR36" s="624"/>
      <c r="DS36" s="624"/>
      <c r="DT36" s="624"/>
      <c r="DU36" s="624"/>
      <c r="DV36" s="625"/>
      <c r="DW36" s="628">
        <v>12.8</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162983</v>
      </c>
      <c r="S37" s="624"/>
      <c r="T37" s="624"/>
      <c r="U37" s="624"/>
      <c r="V37" s="624"/>
      <c r="W37" s="624"/>
      <c r="X37" s="624"/>
      <c r="Y37" s="625"/>
      <c r="Z37" s="626">
        <v>2</v>
      </c>
      <c r="AA37" s="626"/>
      <c r="AB37" s="626"/>
      <c r="AC37" s="626"/>
      <c r="AD37" s="627">
        <v>512</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133489</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-16334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390843</v>
      </c>
      <c r="CS37" s="644"/>
      <c r="CT37" s="644"/>
      <c r="CU37" s="644"/>
      <c r="CV37" s="644"/>
      <c r="CW37" s="644"/>
      <c r="CX37" s="644"/>
      <c r="CY37" s="645"/>
      <c r="CZ37" s="628">
        <v>5.3</v>
      </c>
      <c r="DA37" s="656"/>
      <c r="DB37" s="656"/>
      <c r="DC37" s="658"/>
      <c r="DD37" s="632">
        <v>366543</v>
      </c>
      <c r="DE37" s="644"/>
      <c r="DF37" s="644"/>
      <c r="DG37" s="644"/>
      <c r="DH37" s="644"/>
      <c r="DI37" s="644"/>
      <c r="DJ37" s="644"/>
      <c r="DK37" s="645"/>
      <c r="DL37" s="632">
        <v>366543</v>
      </c>
      <c r="DM37" s="644"/>
      <c r="DN37" s="644"/>
      <c r="DO37" s="644"/>
      <c r="DP37" s="644"/>
      <c r="DQ37" s="644"/>
      <c r="DR37" s="644"/>
      <c r="DS37" s="644"/>
      <c r="DT37" s="644"/>
      <c r="DU37" s="644"/>
      <c r="DV37" s="645"/>
      <c r="DW37" s="628">
        <v>8.3000000000000007</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1144100</v>
      </c>
      <c r="S38" s="624"/>
      <c r="T38" s="624"/>
      <c r="U38" s="624"/>
      <c r="V38" s="624"/>
      <c r="W38" s="624"/>
      <c r="X38" s="624"/>
      <c r="Y38" s="625"/>
      <c r="Z38" s="626">
        <v>14.2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76600</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1383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533451</v>
      </c>
      <c r="CS38" s="624"/>
      <c r="CT38" s="624"/>
      <c r="CU38" s="624"/>
      <c r="CV38" s="624"/>
      <c r="CW38" s="624"/>
      <c r="CX38" s="624"/>
      <c r="CY38" s="625"/>
      <c r="CZ38" s="628">
        <v>7.2</v>
      </c>
      <c r="DA38" s="656"/>
      <c r="DB38" s="656"/>
      <c r="DC38" s="658"/>
      <c r="DD38" s="632">
        <v>466510</v>
      </c>
      <c r="DE38" s="624"/>
      <c r="DF38" s="624"/>
      <c r="DG38" s="624"/>
      <c r="DH38" s="624"/>
      <c r="DI38" s="624"/>
      <c r="DJ38" s="624"/>
      <c r="DK38" s="625"/>
      <c r="DL38" s="632">
        <v>428649</v>
      </c>
      <c r="DM38" s="624"/>
      <c r="DN38" s="624"/>
      <c r="DO38" s="624"/>
      <c r="DP38" s="624"/>
      <c r="DQ38" s="624"/>
      <c r="DR38" s="624"/>
      <c r="DS38" s="624"/>
      <c r="DT38" s="624"/>
      <c r="DU38" s="624"/>
      <c r="DV38" s="625"/>
      <c r="DW38" s="628">
        <v>9.8000000000000007</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7486</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2168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330450</v>
      </c>
      <c r="CS39" s="644"/>
      <c r="CT39" s="644"/>
      <c r="CU39" s="644"/>
      <c r="CV39" s="644"/>
      <c r="CW39" s="644"/>
      <c r="CX39" s="644"/>
      <c r="CY39" s="645"/>
      <c r="CZ39" s="628">
        <v>4.5</v>
      </c>
      <c r="DA39" s="656"/>
      <c r="DB39" s="656"/>
      <c r="DC39" s="658"/>
      <c r="DD39" s="632">
        <v>283523</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v>19200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77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36408</v>
      </c>
      <c r="CS40" s="624"/>
      <c r="CT40" s="624"/>
      <c r="CU40" s="624"/>
      <c r="CV40" s="624"/>
      <c r="CW40" s="624"/>
      <c r="CX40" s="624"/>
      <c r="CY40" s="625"/>
      <c r="CZ40" s="628">
        <v>0.5</v>
      </c>
      <c r="DA40" s="656"/>
      <c r="DB40" s="656"/>
      <c r="DC40" s="658"/>
      <c r="DD40" s="632">
        <v>36408</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8029837</v>
      </c>
      <c r="S41" s="696"/>
      <c r="T41" s="696"/>
      <c r="U41" s="696"/>
      <c r="V41" s="696"/>
      <c r="W41" s="696"/>
      <c r="X41" s="696"/>
      <c r="Y41" s="700"/>
      <c r="Z41" s="701">
        <v>100</v>
      </c>
      <c r="AA41" s="701"/>
      <c r="AB41" s="701"/>
      <c r="AC41" s="701"/>
      <c r="AD41" s="702">
        <v>4370935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107239</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342126</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322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1621611</v>
      </c>
      <c r="CS42" s="644"/>
      <c r="CT42" s="644"/>
      <c r="CU42" s="644"/>
      <c r="CV42" s="644"/>
      <c r="CW42" s="644"/>
      <c r="CX42" s="644"/>
      <c r="CY42" s="645"/>
      <c r="CZ42" s="628">
        <v>21.9</v>
      </c>
      <c r="DA42" s="656"/>
      <c r="DB42" s="656"/>
      <c r="DC42" s="658"/>
      <c r="DD42" s="632">
        <v>217355</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16360</v>
      </c>
      <c r="CS43" s="644"/>
      <c r="CT43" s="644"/>
      <c r="CU43" s="644"/>
      <c r="CV43" s="644"/>
      <c r="CW43" s="644"/>
      <c r="CX43" s="644"/>
      <c r="CY43" s="645"/>
      <c r="CZ43" s="628">
        <v>0.2</v>
      </c>
      <c r="DA43" s="656"/>
      <c r="DB43" s="656"/>
      <c r="DC43" s="658"/>
      <c r="DD43" s="632">
        <v>16360</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1621242</v>
      </c>
      <c r="CS44" s="624"/>
      <c r="CT44" s="624"/>
      <c r="CU44" s="624"/>
      <c r="CV44" s="624"/>
      <c r="CW44" s="624"/>
      <c r="CX44" s="624"/>
      <c r="CY44" s="625"/>
      <c r="CZ44" s="628">
        <v>21.9</v>
      </c>
      <c r="DA44" s="629"/>
      <c r="DB44" s="629"/>
      <c r="DC44" s="635"/>
      <c r="DD44" s="632">
        <v>216986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386782</v>
      </c>
      <c r="CS45" s="644"/>
      <c r="CT45" s="644"/>
      <c r="CU45" s="644"/>
      <c r="CV45" s="644"/>
      <c r="CW45" s="644"/>
      <c r="CX45" s="644"/>
      <c r="CY45" s="645"/>
      <c r="CZ45" s="628">
        <v>5.2</v>
      </c>
      <c r="DA45" s="656"/>
      <c r="DB45" s="656"/>
      <c r="DC45" s="658"/>
      <c r="DD45" s="632">
        <v>13285</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1234460</v>
      </c>
      <c r="CS46" s="624"/>
      <c r="CT46" s="624"/>
      <c r="CU46" s="624"/>
      <c r="CV46" s="624"/>
      <c r="CW46" s="624"/>
      <c r="CX46" s="624"/>
      <c r="CY46" s="625"/>
      <c r="CZ46" s="628">
        <v>16.7</v>
      </c>
      <c r="DA46" s="629"/>
      <c r="DB46" s="629"/>
      <c r="DC46" s="635"/>
      <c r="DD46" s="632">
        <v>203701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369</v>
      </c>
      <c r="CS47" s="644"/>
      <c r="CT47" s="644"/>
      <c r="CU47" s="644"/>
      <c r="CV47" s="644"/>
      <c r="CW47" s="644"/>
      <c r="CX47" s="644"/>
      <c r="CY47" s="645"/>
      <c r="CZ47" s="628">
        <v>0</v>
      </c>
      <c r="DA47" s="656"/>
      <c r="DB47" s="656"/>
      <c r="DC47" s="658"/>
      <c r="DD47" s="632">
        <v>369</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7397831</v>
      </c>
      <c r="CS49" s="682"/>
      <c r="CT49" s="682"/>
      <c r="CU49" s="682"/>
      <c r="CV49" s="682"/>
      <c r="CW49" s="682"/>
      <c r="CX49" s="682"/>
      <c r="CY49" s="711"/>
      <c r="CZ49" s="703">
        <v>100</v>
      </c>
      <c r="DA49" s="712"/>
      <c r="DB49" s="712"/>
      <c r="DC49" s="713"/>
      <c r="DD49" s="714">
        <v>5004265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9dTfT+KwImKwCshuj0Imns3e7431Lz8+igNTPsDRE9e6tv72yCHCrG2ouviY30uY1w5HJYWJEZN5VDBqF/W9Q==" saltValue="afvP7edNvCE7v3XMkylR6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8044</v>
      </c>
      <c r="R7" s="753"/>
      <c r="S7" s="753"/>
      <c r="T7" s="753"/>
      <c r="U7" s="753"/>
      <c r="V7" s="753">
        <v>7412</v>
      </c>
      <c r="W7" s="753"/>
      <c r="X7" s="753"/>
      <c r="Y7" s="753"/>
      <c r="Z7" s="753"/>
      <c r="AA7" s="753">
        <v>632</v>
      </c>
      <c r="AB7" s="753"/>
      <c r="AC7" s="753"/>
      <c r="AD7" s="753"/>
      <c r="AE7" s="754"/>
      <c r="AF7" s="755">
        <v>629</v>
      </c>
      <c r="AG7" s="756"/>
      <c r="AH7" s="756"/>
      <c r="AI7" s="756"/>
      <c r="AJ7" s="757"/>
      <c r="AK7" s="758">
        <v>128</v>
      </c>
      <c r="AL7" s="759"/>
      <c r="AM7" s="759"/>
      <c r="AN7" s="759"/>
      <c r="AO7" s="759"/>
      <c r="AP7" s="759">
        <v>9193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550</v>
      </c>
      <c r="BT7" s="747"/>
      <c r="BU7" s="747"/>
      <c r="BV7" s="747"/>
      <c r="BW7" s="747"/>
      <c r="BX7" s="747"/>
      <c r="BY7" s="747"/>
      <c r="BZ7" s="747"/>
      <c r="CA7" s="747"/>
      <c r="CB7" s="747"/>
      <c r="CC7" s="747"/>
      <c r="CD7" s="747"/>
      <c r="CE7" s="747"/>
      <c r="CF7" s="747"/>
      <c r="CG7" s="762"/>
      <c r="CH7" s="743">
        <v>0</v>
      </c>
      <c r="CI7" s="744"/>
      <c r="CJ7" s="744"/>
      <c r="CK7" s="744"/>
      <c r="CL7" s="745"/>
      <c r="CM7" s="743">
        <v>11</v>
      </c>
      <c r="CN7" s="744"/>
      <c r="CO7" s="744"/>
      <c r="CP7" s="744"/>
      <c r="CQ7" s="745"/>
      <c r="CR7" s="743">
        <v>1</v>
      </c>
      <c r="CS7" s="744"/>
      <c r="CT7" s="744"/>
      <c r="CU7" s="744"/>
      <c r="CV7" s="745"/>
      <c r="CW7" s="743">
        <v>1</v>
      </c>
      <c r="CX7" s="744"/>
      <c r="CY7" s="744"/>
      <c r="CZ7" s="744"/>
      <c r="DA7" s="745"/>
      <c r="DB7" s="743" t="s">
        <v>552</v>
      </c>
      <c r="DC7" s="744"/>
      <c r="DD7" s="744"/>
      <c r="DE7" s="744"/>
      <c r="DF7" s="745"/>
      <c r="DG7" s="743" t="s">
        <v>552</v>
      </c>
      <c r="DH7" s="744"/>
      <c r="DI7" s="744"/>
      <c r="DJ7" s="744"/>
      <c r="DK7" s="745"/>
      <c r="DL7" s="743" t="s">
        <v>552</v>
      </c>
      <c r="DM7" s="744"/>
      <c r="DN7" s="744"/>
      <c r="DO7" s="744"/>
      <c r="DP7" s="745"/>
      <c r="DQ7" s="743" t="s">
        <v>552</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551</v>
      </c>
      <c r="BT8" s="774"/>
      <c r="BU8" s="774"/>
      <c r="BV8" s="774"/>
      <c r="BW8" s="774"/>
      <c r="BX8" s="774"/>
      <c r="BY8" s="774"/>
      <c r="BZ8" s="774"/>
      <c r="CA8" s="774"/>
      <c r="CB8" s="774"/>
      <c r="CC8" s="774"/>
      <c r="CD8" s="774"/>
      <c r="CE8" s="774"/>
      <c r="CF8" s="774"/>
      <c r="CG8" s="775"/>
      <c r="CH8" s="776">
        <v>-2</v>
      </c>
      <c r="CI8" s="777"/>
      <c r="CJ8" s="777"/>
      <c r="CK8" s="777"/>
      <c r="CL8" s="778"/>
      <c r="CM8" s="776">
        <v>23</v>
      </c>
      <c r="CN8" s="777"/>
      <c r="CO8" s="777"/>
      <c r="CP8" s="777"/>
      <c r="CQ8" s="778"/>
      <c r="CR8" s="776">
        <v>48</v>
      </c>
      <c r="CS8" s="777"/>
      <c r="CT8" s="777"/>
      <c r="CU8" s="777"/>
      <c r="CV8" s="778"/>
      <c r="CW8" s="776">
        <v>0</v>
      </c>
      <c r="CX8" s="777"/>
      <c r="CY8" s="777"/>
      <c r="CZ8" s="777"/>
      <c r="DA8" s="778"/>
      <c r="DB8" s="776" t="s">
        <v>552</v>
      </c>
      <c r="DC8" s="777"/>
      <c r="DD8" s="777"/>
      <c r="DE8" s="777"/>
      <c r="DF8" s="778"/>
      <c r="DG8" s="776" t="s">
        <v>552</v>
      </c>
      <c r="DH8" s="777"/>
      <c r="DI8" s="777"/>
      <c r="DJ8" s="777"/>
      <c r="DK8" s="778"/>
      <c r="DL8" s="776" t="s">
        <v>552</v>
      </c>
      <c r="DM8" s="777"/>
      <c r="DN8" s="777"/>
      <c r="DO8" s="777"/>
      <c r="DP8" s="778"/>
      <c r="DQ8" s="776" t="s">
        <v>552</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8029</v>
      </c>
      <c r="R23" s="793"/>
      <c r="S23" s="793"/>
      <c r="T23" s="793"/>
      <c r="U23" s="793"/>
      <c r="V23" s="793">
        <v>7398</v>
      </c>
      <c r="W23" s="793"/>
      <c r="X23" s="793"/>
      <c r="Y23" s="793"/>
      <c r="Z23" s="793"/>
      <c r="AA23" s="793">
        <v>632</v>
      </c>
      <c r="AB23" s="793"/>
      <c r="AC23" s="793"/>
      <c r="AD23" s="793"/>
      <c r="AE23" s="794"/>
      <c r="AF23" s="795">
        <v>629</v>
      </c>
      <c r="AG23" s="793"/>
      <c r="AH23" s="793"/>
      <c r="AI23" s="793"/>
      <c r="AJ23" s="796"/>
      <c r="AK23" s="797"/>
      <c r="AL23" s="798"/>
      <c r="AM23" s="798"/>
      <c r="AN23" s="798"/>
      <c r="AO23" s="798"/>
      <c r="AP23" s="793">
        <v>9193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1029</v>
      </c>
      <c r="R28" s="823"/>
      <c r="S28" s="823"/>
      <c r="T28" s="823"/>
      <c r="U28" s="823"/>
      <c r="V28" s="823">
        <v>1027</v>
      </c>
      <c r="W28" s="823"/>
      <c r="X28" s="823"/>
      <c r="Y28" s="823"/>
      <c r="Z28" s="823"/>
      <c r="AA28" s="823">
        <v>3</v>
      </c>
      <c r="AB28" s="823"/>
      <c r="AC28" s="823"/>
      <c r="AD28" s="823"/>
      <c r="AE28" s="824"/>
      <c r="AF28" s="825">
        <v>3</v>
      </c>
      <c r="AG28" s="823"/>
      <c r="AH28" s="823"/>
      <c r="AI28" s="823"/>
      <c r="AJ28" s="826"/>
      <c r="AK28" s="827">
        <v>90</v>
      </c>
      <c r="AL28" s="828"/>
      <c r="AM28" s="828"/>
      <c r="AN28" s="828"/>
      <c r="AO28" s="828"/>
      <c r="AP28" s="828" t="s">
        <v>552</v>
      </c>
      <c r="AQ28" s="828"/>
      <c r="AR28" s="828"/>
      <c r="AS28" s="828"/>
      <c r="AT28" s="828"/>
      <c r="AU28" s="828" t="s">
        <v>552</v>
      </c>
      <c r="AV28" s="828"/>
      <c r="AW28" s="828"/>
      <c r="AX28" s="828"/>
      <c r="AY28" s="828"/>
      <c r="AZ28" s="829" t="s">
        <v>552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115</v>
      </c>
      <c r="R29" s="784"/>
      <c r="S29" s="784"/>
      <c r="T29" s="784"/>
      <c r="U29" s="784"/>
      <c r="V29" s="784">
        <v>115</v>
      </c>
      <c r="W29" s="784"/>
      <c r="X29" s="784"/>
      <c r="Y29" s="784"/>
      <c r="Z29" s="784"/>
      <c r="AA29" s="784">
        <v>0</v>
      </c>
      <c r="AB29" s="784"/>
      <c r="AC29" s="784"/>
      <c r="AD29" s="784"/>
      <c r="AE29" s="785"/>
      <c r="AF29" s="786">
        <v>0</v>
      </c>
      <c r="AG29" s="787"/>
      <c r="AH29" s="787"/>
      <c r="AI29" s="787"/>
      <c r="AJ29" s="788"/>
      <c r="AK29" s="834">
        <v>39</v>
      </c>
      <c r="AL29" s="830"/>
      <c r="AM29" s="830"/>
      <c r="AN29" s="830"/>
      <c r="AO29" s="830"/>
      <c r="AP29" s="830" t="s">
        <v>552</v>
      </c>
      <c r="AQ29" s="830"/>
      <c r="AR29" s="830"/>
      <c r="AS29" s="830"/>
      <c r="AT29" s="830"/>
      <c r="AU29" s="830" t="s">
        <v>552</v>
      </c>
      <c r="AV29" s="830"/>
      <c r="AW29" s="830"/>
      <c r="AX29" s="830"/>
      <c r="AY29" s="830"/>
      <c r="AZ29" s="831" t="s">
        <v>552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14</v>
      </c>
      <c r="R30" s="784"/>
      <c r="S30" s="784"/>
      <c r="T30" s="784"/>
      <c r="U30" s="784"/>
      <c r="V30" s="784">
        <v>10</v>
      </c>
      <c r="W30" s="784"/>
      <c r="X30" s="784"/>
      <c r="Y30" s="784"/>
      <c r="Z30" s="784"/>
      <c r="AA30" s="784">
        <v>4</v>
      </c>
      <c r="AB30" s="784"/>
      <c r="AC30" s="784"/>
      <c r="AD30" s="784"/>
      <c r="AE30" s="785"/>
      <c r="AF30" s="786">
        <v>4</v>
      </c>
      <c r="AG30" s="787"/>
      <c r="AH30" s="787"/>
      <c r="AI30" s="787"/>
      <c r="AJ30" s="788"/>
      <c r="AK30" s="834">
        <v>7</v>
      </c>
      <c r="AL30" s="830"/>
      <c r="AM30" s="830"/>
      <c r="AN30" s="830"/>
      <c r="AO30" s="830"/>
      <c r="AP30" s="830" t="s">
        <v>552</v>
      </c>
      <c r="AQ30" s="830"/>
      <c r="AR30" s="830"/>
      <c r="AS30" s="830"/>
      <c r="AT30" s="830"/>
      <c r="AU30" s="830" t="s">
        <v>552</v>
      </c>
      <c r="AV30" s="830"/>
      <c r="AW30" s="830"/>
      <c r="AX30" s="830"/>
      <c r="AY30" s="830"/>
      <c r="AZ30" s="831" t="s">
        <v>552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326</v>
      </c>
      <c r="R31" s="784"/>
      <c r="S31" s="784"/>
      <c r="T31" s="784"/>
      <c r="U31" s="784"/>
      <c r="V31" s="784">
        <v>295</v>
      </c>
      <c r="W31" s="784"/>
      <c r="X31" s="784"/>
      <c r="Y31" s="784"/>
      <c r="Z31" s="784"/>
      <c r="AA31" s="784">
        <v>31</v>
      </c>
      <c r="AB31" s="784"/>
      <c r="AC31" s="784"/>
      <c r="AD31" s="784"/>
      <c r="AE31" s="785"/>
      <c r="AF31" s="786">
        <v>795</v>
      </c>
      <c r="AG31" s="787"/>
      <c r="AH31" s="787"/>
      <c r="AI31" s="787"/>
      <c r="AJ31" s="788"/>
      <c r="AK31" s="834">
        <v>101</v>
      </c>
      <c r="AL31" s="830"/>
      <c r="AM31" s="830"/>
      <c r="AN31" s="830"/>
      <c r="AO31" s="830"/>
      <c r="AP31" s="830">
        <v>1761</v>
      </c>
      <c r="AQ31" s="830"/>
      <c r="AR31" s="830"/>
      <c r="AS31" s="830"/>
      <c r="AT31" s="830"/>
      <c r="AU31" s="830">
        <v>984</v>
      </c>
      <c r="AV31" s="830"/>
      <c r="AW31" s="830"/>
      <c r="AX31" s="830"/>
      <c r="AY31" s="830"/>
      <c r="AZ31" s="831" t="s">
        <v>552</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122</v>
      </c>
      <c r="R32" s="784"/>
      <c r="S32" s="784"/>
      <c r="T32" s="784"/>
      <c r="U32" s="784"/>
      <c r="V32" s="784">
        <v>114</v>
      </c>
      <c r="W32" s="784"/>
      <c r="X32" s="784"/>
      <c r="Y32" s="784"/>
      <c r="Z32" s="784"/>
      <c r="AA32" s="784">
        <v>9</v>
      </c>
      <c r="AB32" s="784"/>
      <c r="AC32" s="784"/>
      <c r="AD32" s="784"/>
      <c r="AE32" s="785"/>
      <c r="AF32" s="786">
        <v>9</v>
      </c>
      <c r="AG32" s="787"/>
      <c r="AH32" s="787"/>
      <c r="AI32" s="787"/>
      <c r="AJ32" s="788"/>
      <c r="AK32" s="834">
        <v>77</v>
      </c>
      <c r="AL32" s="830"/>
      <c r="AM32" s="830"/>
      <c r="AN32" s="830"/>
      <c r="AO32" s="830"/>
      <c r="AP32" s="830">
        <v>755</v>
      </c>
      <c r="AQ32" s="830"/>
      <c r="AR32" s="830"/>
      <c r="AS32" s="830"/>
      <c r="AT32" s="830"/>
      <c r="AU32" s="830">
        <v>755</v>
      </c>
      <c r="AV32" s="830"/>
      <c r="AW32" s="830"/>
      <c r="AX32" s="830"/>
      <c r="AY32" s="830"/>
      <c r="AZ32" s="831" t="s">
        <v>552</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810</v>
      </c>
      <c r="AG63" s="844"/>
      <c r="AH63" s="844"/>
      <c r="AI63" s="844"/>
      <c r="AJ63" s="845"/>
      <c r="AK63" s="846"/>
      <c r="AL63" s="841"/>
      <c r="AM63" s="841"/>
      <c r="AN63" s="841"/>
      <c r="AO63" s="841"/>
      <c r="AP63" s="844">
        <v>2516</v>
      </c>
      <c r="AQ63" s="844"/>
      <c r="AR63" s="844"/>
      <c r="AS63" s="844"/>
      <c r="AT63" s="844"/>
      <c r="AU63" s="844">
        <v>1739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544</v>
      </c>
      <c r="C68" s="870"/>
      <c r="D68" s="870"/>
      <c r="E68" s="870"/>
      <c r="F68" s="870"/>
      <c r="G68" s="870"/>
      <c r="H68" s="870"/>
      <c r="I68" s="870"/>
      <c r="J68" s="870"/>
      <c r="K68" s="870"/>
      <c r="L68" s="870"/>
      <c r="M68" s="870"/>
      <c r="N68" s="870"/>
      <c r="O68" s="870"/>
      <c r="P68" s="871"/>
      <c r="Q68" s="872">
        <v>8960</v>
      </c>
      <c r="R68" s="866"/>
      <c r="S68" s="866"/>
      <c r="T68" s="866"/>
      <c r="U68" s="866"/>
      <c r="V68" s="866">
        <v>8014</v>
      </c>
      <c r="W68" s="866"/>
      <c r="X68" s="866"/>
      <c r="Y68" s="866"/>
      <c r="Z68" s="866"/>
      <c r="AA68" s="866">
        <v>946</v>
      </c>
      <c r="AB68" s="866"/>
      <c r="AC68" s="866"/>
      <c r="AD68" s="866"/>
      <c r="AE68" s="866"/>
      <c r="AF68" s="866">
        <v>946</v>
      </c>
      <c r="AG68" s="866"/>
      <c r="AH68" s="866"/>
      <c r="AI68" s="866"/>
      <c r="AJ68" s="866"/>
      <c r="AK68" s="866">
        <v>71</v>
      </c>
      <c r="AL68" s="866"/>
      <c r="AM68" s="866"/>
      <c r="AN68" s="866"/>
      <c r="AO68" s="866"/>
      <c r="AP68" s="866" t="s">
        <v>558</v>
      </c>
      <c r="AQ68" s="866"/>
      <c r="AR68" s="866"/>
      <c r="AS68" s="866"/>
      <c r="AT68" s="866"/>
      <c r="AU68" s="866" t="s">
        <v>558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545</v>
      </c>
      <c r="C69" s="874"/>
      <c r="D69" s="874"/>
      <c r="E69" s="874"/>
      <c r="F69" s="874"/>
      <c r="G69" s="874"/>
      <c r="H69" s="874"/>
      <c r="I69" s="874"/>
      <c r="J69" s="874"/>
      <c r="K69" s="874"/>
      <c r="L69" s="874"/>
      <c r="M69" s="874"/>
      <c r="N69" s="874"/>
      <c r="O69" s="874"/>
      <c r="P69" s="875"/>
      <c r="Q69" s="876">
        <v>93</v>
      </c>
      <c r="R69" s="830"/>
      <c r="S69" s="830"/>
      <c r="T69" s="830"/>
      <c r="U69" s="830"/>
      <c r="V69" s="830">
        <v>83</v>
      </c>
      <c r="W69" s="830"/>
      <c r="X69" s="830"/>
      <c r="Y69" s="830"/>
      <c r="Z69" s="830"/>
      <c r="AA69" s="830">
        <v>10</v>
      </c>
      <c r="AB69" s="830"/>
      <c r="AC69" s="830"/>
      <c r="AD69" s="830"/>
      <c r="AE69" s="830"/>
      <c r="AF69" s="830">
        <v>10</v>
      </c>
      <c r="AG69" s="830"/>
      <c r="AH69" s="830"/>
      <c r="AI69" s="830"/>
      <c r="AJ69" s="830"/>
      <c r="AK69" s="830">
        <v>26</v>
      </c>
      <c r="AL69" s="830"/>
      <c r="AM69" s="830"/>
      <c r="AN69" s="830"/>
      <c r="AO69" s="830"/>
      <c r="AP69" s="830" t="s">
        <v>558</v>
      </c>
      <c r="AQ69" s="830"/>
      <c r="AR69" s="830"/>
      <c r="AS69" s="830"/>
      <c r="AT69" s="830"/>
      <c r="AU69" s="830" t="s">
        <v>558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546</v>
      </c>
      <c r="C70" s="874"/>
      <c r="D70" s="874"/>
      <c r="E70" s="874"/>
      <c r="F70" s="874"/>
      <c r="G70" s="874"/>
      <c r="H70" s="874"/>
      <c r="I70" s="874"/>
      <c r="J70" s="874"/>
      <c r="K70" s="874"/>
      <c r="L70" s="874"/>
      <c r="M70" s="874"/>
      <c r="N70" s="874"/>
      <c r="O70" s="874"/>
      <c r="P70" s="875"/>
      <c r="Q70" s="876">
        <v>2522</v>
      </c>
      <c r="R70" s="830"/>
      <c r="S70" s="830"/>
      <c r="T70" s="830"/>
      <c r="U70" s="830"/>
      <c r="V70" s="830">
        <v>2410</v>
      </c>
      <c r="W70" s="830"/>
      <c r="X70" s="830"/>
      <c r="Y70" s="830"/>
      <c r="Z70" s="830"/>
      <c r="AA70" s="830">
        <v>112</v>
      </c>
      <c r="AB70" s="830"/>
      <c r="AC70" s="830"/>
      <c r="AD70" s="830"/>
      <c r="AE70" s="830"/>
      <c r="AF70" s="830">
        <v>112</v>
      </c>
      <c r="AG70" s="830"/>
      <c r="AH70" s="830"/>
      <c r="AI70" s="830"/>
      <c r="AJ70" s="830"/>
      <c r="AK70" s="830">
        <v>0</v>
      </c>
      <c r="AL70" s="830"/>
      <c r="AM70" s="830"/>
      <c r="AN70" s="830"/>
      <c r="AO70" s="830"/>
      <c r="AP70" s="830">
        <v>1274</v>
      </c>
      <c r="AQ70" s="830"/>
      <c r="AR70" s="830"/>
      <c r="AS70" s="830"/>
      <c r="AT70" s="830"/>
      <c r="AU70" s="830">
        <v>291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547</v>
      </c>
      <c r="C71" s="874"/>
      <c r="D71" s="874"/>
      <c r="E71" s="874"/>
      <c r="F71" s="874"/>
      <c r="G71" s="874"/>
      <c r="H71" s="874"/>
      <c r="I71" s="874"/>
      <c r="J71" s="874"/>
      <c r="K71" s="874"/>
      <c r="L71" s="874"/>
      <c r="M71" s="874"/>
      <c r="N71" s="874"/>
      <c r="O71" s="874"/>
      <c r="P71" s="875"/>
      <c r="Q71" s="876">
        <v>8430</v>
      </c>
      <c r="R71" s="830"/>
      <c r="S71" s="830"/>
      <c r="T71" s="830"/>
      <c r="U71" s="830"/>
      <c r="V71" s="830">
        <v>8248</v>
      </c>
      <c r="W71" s="830"/>
      <c r="X71" s="830"/>
      <c r="Y71" s="830"/>
      <c r="Z71" s="830"/>
      <c r="AA71" s="830">
        <v>182</v>
      </c>
      <c r="AB71" s="830"/>
      <c r="AC71" s="830"/>
      <c r="AD71" s="830"/>
      <c r="AE71" s="830"/>
      <c r="AF71" s="830">
        <v>182</v>
      </c>
      <c r="AG71" s="830"/>
      <c r="AH71" s="830"/>
      <c r="AI71" s="830"/>
      <c r="AJ71" s="830"/>
      <c r="AK71" s="830">
        <v>140</v>
      </c>
      <c r="AL71" s="830"/>
      <c r="AM71" s="830"/>
      <c r="AN71" s="830"/>
      <c r="AO71" s="830"/>
      <c r="AP71" s="830" t="s">
        <v>552</v>
      </c>
      <c r="AQ71" s="830"/>
      <c r="AR71" s="830"/>
      <c r="AS71" s="830"/>
      <c r="AT71" s="830"/>
      <c r="AU71" s="830" t="s">
        <v>552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548</v>
      </c>
      <c r="C72" s="874"/>
      <c r="D72" s="874"/>
      <c r="E72" s="874"/>
      <c r="F72" s="874"/>
      <c r="G72" s="874"/>
      <c r="H72" s="874"/>
      <c r="I72" s="874"/>
      <c r="J72" s="874"/>
      <c r="K72" s="874"/>
      <c r="L72" s="874"/>
      <c r="M72" s="874"/>
      <c r="N72" s="874"/>
      <c r="O72" s="874"/>
      <c r="P72" s="875"/>
      <c r="Q72" s="876">
        <v>204</v>
      </c>
      <c r="R72" s="830"/>
      <c r="S72" s="830"/>
      <c r="T72" s="830"/>
      <c r="U72" s="830"/>
      <c r="V72" s="830">
        <v>196</v>
      </c>
      <c r="W72" s="830"/>
      <c r="X72" s="830"/>
      <c r="Y72" s="830"/>
      <c r="Z72" s="830"/>
      <c r="AA72" s="830">
        <v>8</v>
      </c>
      <c r="AB72" s="830"/>
      <c r="AC72" s="830"/>
      <c r="AD72" s="830"/>
      <c r="AE72" s="830"/>
      <c r="AF72" s="830">
        <v>8</v>
      </c>
      <c r="AG72" s="830"/>
      <c r="AH72" s="830"/>
      <c r="AI72" s="830"/>
      <c r="AJ72" s="830"/>
      <c r="AK72" s="830">
        <v>6</v>
      </c>
      <c r="AL72" s="830"/>
      <c r="AM72" s="830"/>
      <c r="AN72" s="830"/>
      <c r="AO72" s="830"/>
      <c r="AP72" s="830" t="s">
        <v>552</v>
      </c>
      <c r="AQ72" s="830"/>
      <c r="AR72" s="830"/>
      <c r="AS72" s="830"/>
      <c r="AT72" s="830"/>
      <c r="AU72" s="830" t="s">
        <v>552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549</v>
      </c>
      <c r="C73" s="874"/>
      <c r="D73" s="874"/>
      <c r="E73" s="874"/>
      <c r="F73" s="874"/>
      <c r="G73" s="874"/>
      <c r="H73" s="874"/>
      <c r="I73" s="874"/>
      <c r="J73" s="874"/>
      <c r="K73" s="874"/>
      <c r="L73" s="874"/>
      <c r="M73" s="874"/>
      <c r="N73" s="874"/>
      <c r="O73" s="874"/>
      <c r="P73" s="875"/>
      <c r="Q73" s="876">
        <v>167296</v>
      </c>
      <c r="R73" s="830"/>
      <c r="S73" s="830"/>
      <c r="T73" s="830"/>
      <c r="U73" s="830"/>
      <c r="V73" s="830">
        <v>163708</v>
      </c>
      <c r="W73" s="830"/>
      <c r="X73" s="830"/>
      <c r="Y73" s="830"/>
      <c r="Z73" s="830"/>
      <c r="AA73" s="830">
        <v>3589</v>
      </c>
      <c r="AB73" s="830"/>
      <c r="AC73" s="830"/>
      <c r="AD73" s="830"/>
      <c r="AE73" s="830"/>
      <c r="AF73" s="830">
        <v>3589</v>
      </c>
      <c r="AG73" s="830"/>
      <c r="AH73" s="830"/>
      <c r="AI73" s="830"/>
      <c r="AJ73" s="830"/>
      <c r="AK73" s="830" t="s">
        <v>552</v>
      </c>
      <c r="AL73" s="830"/>
      <c r="AM73" s="830"/>
      <c r="AN73" s="830"/>
      <c r="AO73" s="830"/>
      <c r="AP73" s="830" t="s">
        <v>552</v>
      </c>
      <c r="AQ73" s="830"/>
      <c r="AR73" s="830"/>
      <c r="AS73" s="830"/>
      <c r="AT73" s="830"/>
      <c r="AU73" s="830" t="s">
        <v>552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4847</v>
      </c>
      <c r="AG88" s="844"/>
      <c r="AH88" s="844"/>
      <c r="AI88" s="844"/>
      <c r="AJ88" s="844"/>
      <c r="AK88" s="841"/>
      <c r="AL88" s="841"/>
      <c r="AM88" s="841"/>
      <c r="AN88" s="841"/>
      <c r="AO88" s="841"/>
      <c r="AP88" s="844">
        <v>1274</v>
      </c>
      <c r="AQ88" s="844"/>
      <c r="AR88" s="844"/>
      <c r="AS88" s="844"/>
      <c r="AT88" s="844"/>
      <c r="AU88" s="844">
        <v>291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49</v>
      </c>
      <c r="CS102" s="852"/>
      <c r="CT102" s="852"/>
      <c r="CU102" s="852"/>
      <c r="CV102" s="891"/>
      <c r="CW102" s="890">
        <v>1</v>
      </c>
      <c r="CX102" s="852"/>
      <c r="CY102" s="852"/>
      <c r="CZ102" s="852"/>
      <c r="DA102" s="891"/>
      <c r="DB102" s="890" t="s">
        <v>552</v>
      </c>
      <c r="DC102" s="852"/>
      <c r="DD102" s="852"/>
      <c r="DE102" s="852"/>
      <c r="DF102" s="891"/>
      <c r="DG102" s="890" t="s">
        <v>552</v>
      </c>
      <c r="DH102" s="852"/>
      <c r="DI102" s="852"/>
      <c r="DJ102" s="852"/>
      <c r="DK102" s="891"/>
      <c r="DL102" s="890" t="s">
        <v>552</v>
      </c>
      <c r="DM102" s="852"/>
      <c r="DN102" s="852"/>
      <c r="DO102" s="852"/>
      <c r="DP102" s="891"/>
      <c r="DQ102" s="890" t="s">
        <v>552</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858158</v>
      </c>
      <c r="AB110" s="900"/>
      <c r="AC110" s="900"/>
      <c r="AD110" s="900"/>
      <c r="AE110" s="901"/>
      <c r="AF110" s="902">
        <v>882193</v>
      </c>
      <c r="AG110" s="900"/>
      <c r="AH110" s="900"/>
      <c r="AI110" s="900"/>
      <c r="AJ110" s="901"/>
      <c r="AK110" s="902">
        <v>859940</v>
      </c>
      <c r="AL110" s="900"/>
      <c r="AM110" s="900"/>
      <c r="AN110" s="900"/>
      <c r="AO110" s="901"/>
      <c r="AP110" s="903">
        <v>22.8</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8451986</v>
      </c>
      <c r="BR110" s="931"/>
      <c r="BS110" s="931"/>
      <c r="BT110" s="931"/>
      <c r="BU110" s="931"/>
      <c r="BV110" s="931">
        <v>8885868</v>
      </c>
      <c r="BW110" s="931"/>
      <c r="BX110" s="931"/>
      <c r="BY110" s="931"/>
      <c r="BZ110" s="931"/>
      <c r="CA110" s="931">
        <v>9193261</v>
      </c>
      <c r="CB110" s="931"/>
      <c r="CC110" s="931"/>
      <c r="CD110" s="931"/>
      <c r="CE110" s="931"/>
      <c r="CF110" s="944">
        <v>243.7</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2116962</v>
      </c>
      <c r="BR112" s="926"/>
      <c r="BS112" s="926"/>
      <c r="BT112" s="926"/>
      <c r="BU112" s="926"/>
      <c r="BV112" s="926">
        <v>1919505</v>
      </c>
      <c r="BW112" s="926"/>
      <c r="BX112" s="926"/>
      <c r="BY112" s="926"/>
      <c r="BZ112" s="926"/>
      <c r="CA112" s="926">
        <v>1682809</v>
      </c>
      <c r="CB112" s="926"/>
      <c r="CC112" s="926"/>
      <c r="CD112" s="926"/>
      <c r="CE112" s="926"/>
      <c r="CF112" s="920">
        <v>44.6</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160821</v>
      </c>
      <c r="AB113" s="938"/>
      <c r="AC113" s="938"/>
      <c r="AD113" s="938"/>
      <c r="AE113" s="939"/>
      <c r="AF113" s="940">
        <v>156145</v>
      </c>
      <c r="AG113" s="938"/>
      <c r="AH113" s="938"/>
      <c r="AI113" s="938"/>
      <c r="AJ113" s="939"/>
      <c r="AK113" s="940">
        <v>158819</v>
      </c>
      <c r="AL113" s="938"/>
      <c r="AM113" s="938"/>
      <c r="AN113" s="938"/>
      <c r="AO113" s="939"/>
      <c r="AP113" s="941">
        <v>4.2</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335989</v>
      </c>
      <c r="BR113" s="926"/>
      <c r="BS113" s="926"/>
      <c r="BT113" s="926"/>
      <c r="BU113" s="926"/>
      <c r="BV113" s="926">
        <v>316736</v>
      </c>
      <c r="BW113" s="926"/>
      <c r="BX113" s="926"/>
      <c r="BY113" s="926"/>
      <c r="BZ113" s="926"/>
      <c r="CA113" s="926">
        <v>290721</v>
      </c>
      <c r="CB113" s="926"/>
      <c r="CC113" s="926"/>
      <c r="CD113" s="926"/>
      <c r="CE113" s="926"/>
      <c r="CF113" s="920">
        <v>7.7</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22998</v>
      </c>
      <c r="AB114" s="959"/>
      <c r="AC114" s="959"/>
      <c r="AD114" s="959"/>
      <c r="AE114" s="960"/>
      <c r="AF114" s="961">
        <v>22919</v>
      </c>
      <c r="AG114" s="959"/>
      <c r="AH114" s="959"/>
      <c r="AI114" s="959"/>
      <c r="AJ114" s="960"/>
      <c r="AK114" s="961">
        <v>23194</v>
      </c>
      <c r="AL114" s="959"/>
      <c r="AM114" s="959"/>
      <c r="AN114" s="959"/>
      <c r="AO114" s="960"/>
      <c r="AP114" s="962">
        <v>0.6</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694680</v>
      </c>
      <c r="BR114" s="926"/>
      <c r="BS114" s="926"/>
      <c r="BT114" s="926"/>
      <c r="BU114" s="926"/>
      <c r="BV114" s="926">
        <v>506558</v>
      </c>
      <c r="BW114" s="926"/>
      <c r="BX114" s="926"/>
      <c r="BY114" s="926"/>
      <c r="BZ114" s="926"/>
      <c r="CA114" s="926">
        <v>477657</v>
      </c>
      <c r="CB114" s="926"/>
      <c r="CC114" s="926"/>
      <c r="CD114" s="926"/>
      <c r="CE114" s="926"/>
      <c r="CF114" s="920">
        <v>12.7</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1429</v>
      </c>
      <c r="AB115" s="938"/>
      <c r="AC115" s="938"/>
      <c r="AD115" s="938"/>
      <c r="AE115" s="939"/>
      <c r="AF115" s="940">
        <v>1706</v>
      </c>
      <c r="AG115" s="938"/>
      <c r="AH115" s="938"/>
      <c r="AI115" s="938"/>
      <c r="AJ115" s="939"/>
      <c r="AK115" s="940">
        <v>1980</v>
      </c>
      <c r="AL115" s="938"/>
      <c r="AM115" s="938"/>
      <c r="AN115" s="938"/>
      <c r="AO115" s="939"/>
      <c r="AP115" s="941">
        <v>0.1</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1043406</v>
      </c>
      <c r="AB117" s="979"/>
      <c r="AC117" s="979"/>
      <c r="AD117" s="979"/>
      <c r="AE117" s="980"/>
      <c r="AF117" s="981">
        <v>1062963</v>
      </c>
      <c r="AG117" s="979"/>
      <c r="AH117" s="979"/>
      <c r="AI117" s="979"/>
      <c r="AJ117" s="980"/>
      <c r="AK117" s="981">
        <v>1043933</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11599617</v>
      </c>
      <c r="BR119" s="1000"/>
      <c r="BS119" s="1000"/>
      <c r="BT119" s="1000"/>
      <c r="BU119" s="1000"/>
      <c r="BV119" s="1000">
        <v>11628667</v>
      </c>
      <c r="BW119" s="1000"/>
      <c r="BX119" s="1000"/>
      <c r="BY119" s="1000"/>
      <c r="BZ119" s="1000"/>
      <c r="CA119" s="1000">
        <v>11644448</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2495699</v>
      </c>
      <c r="BR120" s="931"/>
      <c r="BS120" s="931"/>
      <c r="BT120" s="931"/>
      <c r="BU120" s="931"/>
      <c r="BV120" s="931">
        <v>2694764</v>
      </c>
      <c r="BW120" s="931"/>
      <c r="BX120" s="931"/>
      <c r="BY120" s="931"/>
      <c r="BZ120" s="931"/>
      <c r="CA120" s="931">
        <v>2896142</v>
      </c>
      <c r="CB120" s="931"/>
      <c r="CC120" s="931"/>
      <c r="CD120" s="931"/>
      <c r="CE120" s="931"/>
      <c r="CF120" s="944">
        <v>76.8</v>
      </c>
      <c r="CG120" s="945"/>
      <c r="CH120" s="945"/>
      <c r="CI120" s="945"/>
      <c r="CJ120" s="945"/>
      <c r="CK120" s="1006" t="s">
        <v>445</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1279191</v>
      </c>
      <c r="DH120" s="931"/>
      <c r="DI120" s="931"/>
      <c r="DJ120" s="931"/>
      <c r="DK120" s="931"/>
      <c r="DL120" s="931">
        <v>1125137</v>
      </c>
      <c r="DM120" s="931"/>
      <c r="DN120" s="931"/>
      <c r="DO120" s="931"/>
      <c r="DP120" s="931"/>
      <c r="DQ120" s="931">
        <v>984149</v>
      </c>
      <c r="DR120" s="931"/>
      <c r="DS120" s="931"/>
      <c r="DT120" s="931"/>
      <c r="DU120" s="931"/>
      <c r="DV120" s="932">
        <v>26.1</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26180</v>
      </c>
      <c r="BR121" s="926"/>
      <c r="BS121" s="926"/>
      <c r="BT121" s="926"/>
      <c r="BU121" s="926"/>
      <c r="BV121" s="926">
        <v>64137</v>
      </c>
      <c r="BW121" s="926"/>
      <c r="BX121" s="926"/>
      <c r="BY121" s="926"/>
      <c r="BZ121" s="926"/>
      <c r="CA121" s="926">
        <v>349506</v>
      </c>
      <c r="CB121" s="926"/>
      <c r="CC121" s="926"/>
      <c r="CD121" s="926"/>
      <c r="CE121" s="926"/>
      <c r="CF121" s="920">
        <v>9.3000000000000007</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837771</v>
      </c>
      <c r="DH121" s="926"/>
      <c r="DI121" s="926"/>
      <c r="DJ121" s="926"/>
      <c r="DK121" s="926"/>
      <c r="DL121" s="926">
        <v>794368</v>
      </c>
      <c r="DM121" s="926"/>
      <c r="DN121" s="926"/>
      <c r="DO121" s="926"/>
      <c r="DP121" s="926"/>
      <c r="DQ121" s="926">
        <v>754998</v>
      </c>
      <c r="DR121" s="926"/>
      <c r="DS121" s="926"/>
      <c r="DT121" s="926"/>
      <c r="DU121" s="926"/>
      <c r="DV121" s="927">
        <v>20</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6633425</v>
      </c>
      <c r="BR122" s="1000"/>
      <c r="BS122" s="1000"/>
      <c r="BT122" s="1000"/>
      <c r="BU122" s="1000"/>
      <c r="BV122" s="1000">
        <v>6837848</v>
      </c>
      <c r="BW122" s="1000"/>
      <c r="BX122" s="1000"/>
      <c r="BY122" s="1000"/>
      <c r="BZ122" s="1000"/>
      <c r="CA122" s="1000">
        <v>7016241</v>
      </c>
      <c r="CB122" s="1000"/>
      <c r="CC122" s="1000"/>
      <c r="CD122" s="1000"/>
      <c r="CE122" s="1000"/>
      <c r="CF122" s="1017">
        <v>186</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9155304</v>
      </c>
      <c r="BR123" s="1064"/>
      <c r="BS123" s="1064"/>
      <c r="BT123" s="1064"/>
      <c r="BU123" s="1064"/>
      <c r="BV123" s="1064">
        <v>9596749</v>
      </c>
      <c r="BW123" s="1064"/>
      <c r="BX123" s="1064"/>
      <c r="BY123" s="1064"/>
      <c r="BZ123" s="1064"/>
      <c r="CA123" s="1064">
        <v>10261889</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63.6</v>
      </c>
      <c r="BR124" s="1027"/>
      <c r="BS124" s="1027"/>
      <c r="BT124" s="1027"/>
      <c r="BU124" s="1027"/>
      <c r="BV124" s="1027">
        <v>54.3</v>
      </c>
      <c r="BW124" s="1027"/>
      <c r="BX124" s="1027"/>
      <c r="BY124" s="1027"/>
      <c r="BZ124" s="1027"/>
      <c r="CA124" s="1027">
        <v>36.6</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1429</v>
      </c>
      <c r="AB127" s="959"/>
      <c r="AC127" s="959"/>
      <c r="AD127" s="959"/>
      <c r="AE127" s="960"/>
      <c r="AF127" s="961">
        <v>1706</v>
      </c>
      <c r="AG127" s="959"/>
      <c r="AH127" s="959"/>
      <c r="AI127" s="959"/>
      <c r="AJ127" s="960"/>
      <c r="AK127" s="961">
        <v>1980</v>
      </c>
      <c r="AL127" s="959"/>
      <c r="AM127" s="959"/>
      <c r="AN127" s="959"/>
      <c r="AO127" s="960"/>
      <c r="AP127" s="962">
        <v>0.1</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4183</v>
      </c>
      <c r="AB128" s="1046"/>
      <c r="AC128" s="1046"/>
      <c r="AD128" s="1046"/>
      <c r="AE128" s="1047"/>
      <c r="AF128" s="1048">
        <v>6265</v>
      </c>
      <c r="AG128" s="1046"/>
      <c r="AH128" s="1046"/>
      <c r="AI128" s="1046"/>
      <c r="AJ128" s="1047"/>
      <c r="AK128" s="1048">
        <v>25333</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4466073</v>
      </c>
      <c r="AB129" s="959"/>
      <c r="AC129" s="959"/>
      <c r="AD129" s="959"/>
      <c r="AE129" s="960"/>
      <c r="AF129" s="961">
        <v>4376199</v>
      </c>
      <c r="AG129" s="959"/>
      <c r="AH129" s="959"/>
      <c r="AI129" s="959"/>
      <c r="AJ129" s="960"/>
      <c r="AK129" s="961">
        <v>4396084</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627151</v>
      </c>
      <c r="AB130" s="959"/>
      <c r="AC130" s="959"/>
      <c r="AD130" s="959"/>
      <c r="AE130" s="960"/>
      <c r="AF130" s="961">
        <v>639902</v>
      </c>
      <c r="AG130" s="959"/>
      <c r="AH130" s="959"/>
      <c r="AI130" s="959"/>
      <c r="AJ130" s="960"/>
      <c r="AK130" s="961">
        <v>623787</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10.7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3838922</v>
      </c>
      <c r="AB131" s="986"/>
      <c r="AC131" s="986"/>
      <c r="AD131" s="986"/>
      <c r="AE131" s="987"/>
      <c r="AF131" s="985">
        <v>3736297</v>
      </c>
      <c r="AG131" s="986"/>
      <c r="AH131" s="986"/>
      <c r="AI131" s="986"/>
      <c r="AJ131" s="987"/>
      <c r="AK131" s="985">
        <v>3772297</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v>36.6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10.73405503</v>
      </c>
      <c r="AB132" s="1097"/>
      <c r="AC132" s="1097"/>
      <c r="AD132" s="1097"/>
      <c r="AE132" s="1098"/>
      <c r="AF132" s="1099">
        <v>11.155323040000001</v>
      </c>
      <c r="AG132" s="1097"/>
      <c r="AH132" s="1097"/>
      <c r="AI132" s="1097"/>
      <c r="AJ132" s="1098"/>
      <c r="AK132" s="1099">
        <v>10.466116530000001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10.9</v>
      </c>
      <c r="AB133" s="1080"/>
      <c r="AC133" s="1080"/>
      <c r="AD133" s="1080"/>
      <c r="AE133" s="1081"/>
      <c r="AF133" s="1079">
        <v>10.8</v>
      </c>
      <c r="AG133" s="1080"/>
      <c r="AH133" s="1080"/>
      <c r="AI133" s="1080"/>
      <c r="AJ133" s="1081"/>
      <c r="AK133" s="1079">
        <v>10.7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NmZA8t25Lmcrj8JcQRsuyoKuVrzmDNGhZekvOGHZPpwSe5RPHeaWo+WlB+qt1j4LLAw7djBwUkiB9gh1KMyZA==" saltValue="CZZlttaUHU9tdjeh1pm9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4ttNI4Q5AOnC+6jdZ3gK+dm2bxk048c3lxd4ORyceBAGkcCRCD9NRib7jg8Vg5OlkkSg+JMuE6mGy87cyI8w==" saltValue="PJPFhK/stJsEbQ33CiE+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7IfaYfEW5SHZqa39K6x2CE14/CYr3YSA3sQth6kyvo8WxXdndZBzxn41+oPNt/OxFjeJRyoTLXV/LEpdsipRA==" saltValue="TU7FHOTUY9m4zaqYejN0n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1152809</v>
      </c>
      <c r="AP9" s="281">
        <v>141727</v>
      </c>
      <c r="AQ9" s="282">
        <v>171003</v>
      </c>
      <c r="AR9" s="283">
        <v>-17.100000000000001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193589</v>
      </c>
      <c r="AP10" s="284">
        <v>23800</v>
      </c>
      <c r="AQ10" s="285">
        <v>27322</v>
      </c>
      <c r="AR10" s="286">
        <v>-12.9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5560</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v>49</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29917</v>
      </c>
      <c r="AP13" s="284">
        <v>3678</v>
      </c>
      <c r="AQ13" s="285">
        <v>6397</v>
      </c>
      <c r="AR13" s="286">
        <v>-42.5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16360</v>
      </c>
      <c r="AP14" s="284">
        <v>2011</v>
      </c>
      <c r="AQ14" s="285">
        <v>3603</v>
      </c>
      <c r="AR14" s="286">
        <v>-44.2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-65931</v>
      </c>
      <c r="AP15" s="284">
        <v>-8106</v>
      </c>
      <c r="AQ15" s="285">
        <v>-9266</v>
      </c>
      <c r="AR15" s="286">
        <v>-12.5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1326744</v>
      </c>
      <c r="AP16" s="284">
        <v>163111</v>
      </c>
      <c r="AQ16" s="285">
        <v>204668</v>
      </c>
      <c r="AR16" s="286">
        <v>-20.3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12.29</v>
      </c>
      <c r="AP21" s="298">
        <v>17.07</v>
      </c>
      <c r="AQ21" s="299">
        <v>-4.78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91.7</v>
      </c>
      <c r="AP22" s="303">
        <v>95.6</v>
      </c>
      <c r="AQ22" s="304">
        <v>-3.9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859940</v>
      </c>
      <c r="AP32" s="312">
        <v>105722</v>
      </c>
      <c r="AQ32" s="313">
        <v>121688</v>
      </c>
      <c r="AR32" s="314">
        <v>-13.1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v>42</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v>167</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158819</v>
      </c>
      <c r="AP35" s="312">
        <v>19525</v>
      </c>
      <c r="AQ35" s="313">
        <v>24481</v>
      </c>
      <c r="AR35" s="314">
        <v>-20.2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23194</v>
      </c>
      <c r="AP36" s="312">
        <v>2851</v>
      </c>
      <c r="AQ36" s="313">
        <v>4187</v>
      </c>
      <c r="AR36" s="314">
        <v>-31.9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1980</v>
      </c>
      <c r="AP37" s="312">
        <v>243</v>
      </c>
      <c r="AQ37" s="313">
        <v>813</v>
      </c>
      <c r="AR37" s="314">
        <v>-70.099999999999994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19</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-25333</v>
      </c>
      <c r="AP39" s="312">
        <v>-3114</v>
      </c>
      <c r="AQ39" s="313">
        <v>-4925</v>
      </c>
      <c r="AR39" s="314">
        <v>-36.799999999999997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-623787</v>
      </c>
      <c r="AP40" s="312">
        <v>-76689</v>
      </c>
      <c r="AQ40" s="313">
        <v>-96916</v>
      </c>
      <c r="AR40" s="314">
        <v>-20.9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394813</v>
      </c>
      <c r="AP41" s="312">
        <v>48539</v>
      </c>
      <c r="AQ41" s="313">
        <v>49555</v>
      </c>
      <c r="AR41" s="314">
        <v>-2.1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1181479</v>
      </c>
      <c r="AN51" s="334">
        <v>131509</v>
      </c>
      <c r="AO51" s="335">
        <v>18.7</v>
      </c>
      <c r="AP51" s="336">
        <v>190274</v>
      </c>
      <c r="AQ51" s="337">
        <v>13.6</v>
      </c>
      <c r="AR51" s="338">
        <v>5.0999999999999996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898695</v>
      </c>
      <c r="AN52" s="342">
        <v>100033</v>
      </c>
      <c r="AO52" s="343">
        <v>24.5</v>
      </c>
      <c r="AP52" s="344">
        <v>88584</v>
      </c>
      <c r="AQ52" s="345">
        <v>7.3</v>
      </c>
      <c r="AR52" s="346">
        <v>17.2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1247126</v>
      </c>
      <c r="AN53" s="334">
        <v>142155</v>
      </c>
      <c r="AO53" s="335">
        <v>8.1</v>
      </c>
      <c r="AP53" s="336">
        <v>200194</v>
      </c>
      <c r="AQ53" s="337">
        <v>5.2</v>
      </c>
      <c r="AR53" s="338">
        <v>2.9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892220</v>
      </c>
      <c r="AN54" s="342">
        <v>101701</v>
      </c>
      <c r="AO54" s="343">
        <v>1.7</v>
      </c>
      <c r="AP54" s="344">
        <v>106422</v>
      </c>
      <c r="AQ54" s="345">
        <v>20.100000000000001</v>
      </c>
      <c r="AR54" s="346">
        <v>-18.399999999999999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1281179</v>
      </c>
      <c r="AN55" s="334">
        <v>149758</v>
      </c>
      <c r="AO55" s="335">
        <v>5.3</v>
      </c>
      <c r="AP55" s="336">
        <v>196914</v>
      </c>
      <c r="AQ55" s="337">
        <v>-1.6</v>
      </c>
      <c r="AR55" s="338">
        <v>6.9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1017916</v>
      </c>
      <c r="AN56" s="342">
        <v>118985</v>
      </c>
      <c r="AO56" s="343">
        <v>17</v>
      </c>
      <c r="AP56" s="344">
        <v>98966</v>
      </c>
      <c r="AQ56" s="345">
        <v>-7</v>
      </c>
      <c r="AR56" s="346">
        <v>24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2050844</v>
      </c>
      <c r="AN57" s="334">
        <v>246733</v>
      </c>
      <c r="AO57" s="335">
        <v>64.8</v>
      </c>
      <c r="AP57" s="336">
        <v>204757</v>
      </c>
      <c r="AQ57" s="337">
        <v>4</v>
      </c>
      <c r="AR57" s="338">
        <v>60.8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1262242</v>
      </c>
      <c r="AN58" s="342">
        <v>151858</v>
      </c>
      <c r="AO58" s="343">
        <v>27.6</v>
      </c>
      <c r="AP58" s="344">
        <v>106071</v>
      </c>
      <c r="AQ58" s="345">
        <v>7.2</v>
      </c>
      <c r="AR58" s="346">
        <v>20.399999999999999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1621242</v>
      </c>
      <c r="AN59" s="334">
        <v>199317</v>
      </c>
      <c r="AO59" s="335">
        <v>-19.2</v>
      </c>
      <c r="AP59" s="336">
        <v>194971</v>
      </c>
      <c r="AQ59" s="337">
        <v>-4.8</v>
      </c>
      <c r="AR59" s="338">
        <v>-14.4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1234460</v>
      </c>
      <c r="AN60" s="342">
        <v>151765</v>
      </c>
      <c r="AO60" s="343">
        <v>-0.1</v>
      </c>
      <c r="AP60" s="344">
        <v>105966</v>
      </c>
      <c r="AQ60" s="345">
        <v>-0.1</v>
      </c>
      <c r="AR60" s="346">
        <v>0</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1476374</v>
      </c>
      <c r="AN61" s="349">
        <v>173894</v>
      </c>
      <c r="AO61" s="350">
        <v>15.5</v>
      </c>
      <c r="AP61" s="351">
        <v>197422</v>
      </c>
      <c r="AQ61" s="352">
        <v>3.3</v>
      </c>
      <c r="AR61" s="338">
        <v>12.2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1061107</v>
      </c>
      <c r="AN62" s="342">
        <v>124868</v>
      </c>
      <c r="AO62" s="343">
        <v>14.1</v>
      </c>
      <c r="AP62" s="344">
        <v>101202</v>
      </c>
      <c r="AQ62" s="345">
        <v>5.5</v>
      </c>
      <c r="AR62" s="346">
        <v>8.6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bgC5Qm88LKHbIgCgMF9C+3TWEOFUoOKxx4RNOLnRnvD8g45C1vIacGB8PB5qQgXRfafaCkv5AE/BnazoX+53tg==" saltValue="LDKC3W4Rhfut3oWYsVDH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0" spans="125:125" ht="13.5" hidden="1" customHeight="1" x14ac:dyDescent="0.2"/>
    <row r="121" spans="125:125" ht="13.5" hidden="1" customHeight="1" x14ac:dyDescent="0.2">
      <c r="DU121" s="259"/>
    </row>
  </sheetData>
  <sheetProtection algorithmName="SHA-512" hashValue="8DOtf/Ee7qgfawVukHig8XiU/CVaAXNyVwicXPj3pYlqoceC0EMT51FRxJVNGZjn+DlrUrceNpac2zj9Dipmzw==" saltValue="ptP/OSrHTEpN0iJcXirX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Kt/xTjB5UZuYxpN3kh5aAbRTv9UV0BsWtvv6iF3TlylUuCEJCLqy0soTWWjc7R3GX9Q3hEarowWg36NiyKpclA==" saltValue="Ru6xJzV7qaxJ6dEaEz4C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36.79</v>
      </c>
      <c r="G47" s="12">
        <v>30.96</v>
      </c>
      <c r="H47" s="12">
        <v>33.07</v>
      </c>
      <c r="I47" s="12">
        <v>39.82</v>
      </c>
      <c r="J47" s="13">
        <v>37.6</v>
      </c>
    </row>
    <row r="48" spans="2:10" ht="57.75" customHeight="1" x14ac:dyDescent="0.2">
      <c r="B48" s="14"/>
      <c r="C48" s="1141" t="s">
        <v>4</v>
      </c>
      <c r="D48" s="1141"/>
      <c r="E48" s="1142"/>
      <c r="F48" s="15">
        <v>1.97</v>
      </c>
      <c r="G48" s="16">
        <v>7.9</v>
      </c>
      <c r="H48" s="16">
        <v>10.26</v>
      </c>
      <c r="I48" s="16">
        <v>11.15</v>
      </c>
      <c r="J48" s="17">
        <v>14.31</v>
      </c>
    </row>
    <row r="49" spans="2:10" ht="57.75" customHeight="1" thickBot="1" x14ac:dyDescent="0.25">
      <c r="B49" s="18"/>
      <c r="C49" s="1143" t="s">
        <v>5</v>
      </c>
      <c r="D49" s="1143"/>
      <c r="E49" s="1144"/>
      <c r="F49" s="19" t="s">
        <v>530</v>
      </c>
      <c r="G49" s="20">
        <v>3.11</v>
      </c>
      <c r="H49" s="20">
        <v>6.54</v>
      </c>
      <c r="I49" s="20">
        <v>5.0999999999999996</v>
      </c>
      <c r="J49" s="21">
        <v>1.1599999999999999</v>
      </c>
    </row>
    <row r="50" spans="2:10" ht="13.2" x14ac:dyDescent="0.2"/>
  </sheetData>
  <sheetProtection algorithmName="SHA-512" hashValue="CSqQzygj62P73F3AamFJmqIAYvHQgUvapf3Z64WB1fZHQKyfvgxGHxf/x1pxfz7JgDnF3lTtAGPHtTRQ9FGK9Q==" saltValue="XbrRubyWsqTvRj2W8DhS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531</v>
      </c>
      <c r="D34" s="1151"/>
      <c r="E34" s="1152"/>
      <c r="F34" s="32">
        <v>23.55</v>
      </c>
      <c r="G34" s="33">
        <v>21.68</v>
      </c>
      <c r="H34" s="33">
        <v>19.66</v>
      </c>
      <c r="I34" s="33">
        <v>19.010000000000002</v>
      </c>
      <c r="J34" s="34">
        <v>18.07</v>
      </c>
      <c r="K34" s="22"/>
      <c r="L34" s="22"/>
      <c r="M34" s="22"/>
      <c r="N34" s="22"/>
      <c r="O34" s="22"/>
      <c r="P34" s="22"/>
    </row>
    <row r="35" spans="1:16" ht="39" customHeight="1" x14ac:dyDescent="0.2">
      <c r="A35" s="22"/>
      <c r="B35" s="35"/>
      <c r="C35" s="1145" t="s">
        <v>532</v>
      </c>
      <c r="D35" s="1146"/>
      <c r="E35" s="1147"/>
      <c r="F35" s="36">
        <v>3.76</v>
      </c>
      <c r="G35" s="37">
        <v>7.9</v>
      </c>
      <c r="H35" s="37">
        <v>10.25</v>
      </c>
      <c r="I35" s="37">
        <v>11.14</v>
      </c>
      <c r="J35" s="38">
        <v>14.3</v>
      </c>
      <c r="K35" s="22"/>
      <c r="L35" s="22"/>
      <c r="M35" s="22"/>
      <c r="N35" s="22"/>
      <c r="O35" s="22"/>
      <c r="P35" s="22"/>
    </row>
    <row r="36" spans="1:16" ht="39" customHeight="1" x14ac:dyDescent="0.2">
      <c r="A36" s="22"/>
      <c r="B36" s="35"/>
      <c r="C36" s="1145" t="s">
        <v>533</v>
      </c>
      <c r="D36" s="1146"/>
      <c r="E36" s="1147"/>
      <c r="F36" s="36">
        <v>0.11</v>
      </c>
      <c r="G36" s="37">
        <v>0.11</v>
      </c>
      <c r="H36" s="37">
        <v>0.1</v>
      </c>
      <c r="I36" s="37">
        <v>0.08</v>
      </c>
      <c r="J36" s="38">
        <v>0.19</v>
      </c>
      <c r="K36" s="22"/>
      <c r="L36" s="22"/>
      <c r="M36" s="22"/>
      <c r="N36" s="22"/>
      <c r="O36" s="22"/>
      <c r="P36" s="22"/>
    </row>
    <row r="37" spans="1:16" ht="39" customHeight="1" x14ac:dyDescent="0.2">
      <c r="A37" s="22"/>
      <c r="B37" s="35"/>
      <c r="C37" s="1145" t="s">
        <v>534</v>
      </c>
      <c r="D37" s="1146"/>
      <c r="E37" s="1147"/>
      <c r="F37" s="36">
        <v>0.05</v>
      </c>
      <c r="G37" s="37">
        <v>0.04</v>
      </c>
      <c r="H37" s="37">
        <v>0.04</v>
      </c>
      <c r="I37" s="37">
        <v>0.05</v>
      </c>
      <c r="J37" s="38">
        <v>0.08</v>
      </c>
      <c r="K37" s="22"/>
      <c r="L37" s="22"/>
      <c r="M37" s="22"/>
      <c r="N37" s="22"/>
      <c r="O37" s="22"/>
      <c r="P37" s="22"/>
    </row>
    <row r="38" spans="1:16" ht="39" customHeight="1" x14ac:dyDescent="0.2">
      <c r="A38" s="22"/>
      <c r="B38" s="35"/>
      <c r="C38" s="1145" t="s">
        <v>535</v>
      </c>
      <c r="D38" s="1146"/>
      <c r="E38" s="1147"/>
      <c r="F38" s="36">
        <v>1</v>
      </c>
      <c r="G38" s="37">
        <v>0.59</v>
      </c>
      <c r="H38" s="37">
        <v>0.44</v>
      </c>
      <c r="I38" s="37">
        <v>0.17</v>
      </c>
      <c r="J38" s="38">
        <v>0.05</v>
      </c>
      <c r="K38" s="22"/>
      <c r="L38" s="22"/>
      <c r="M38" s="22"/>
      <c r="N38" s="22"/>
      <c r="O38" s="22"/>
      <c r="P38" s="22"/>
    </row>
    <row r="39" spans="1:16" ht="39" customHeight="1" x14ac:dyDescent="0.2">
      <c r="A39" s="22"/>
      <c r="B39" s="35"/>
      <c r="C39" s="1145" t="s">
        <v>536</v>
      </c>
      <c r="D39" s="1146"/>
      <c r="E39" s="1147"/>
      <c r="F39" s="36">
        <v>0</v>
      </c>
      <c r="G39" s="37">
        <v>0</v>
      </c>
      <c r="H39" s="37">
        <v>0</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538</v>
      </c>
      <c r="D43" s="1149"/>
      <c r="E43" s="1150"/>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I6VC8vEmRoVJWQk10yQVKby6kEqOJ2K7XGmiwrjb7uuBfqsoxdQb0w5u2S3OY6rqkKwoW5ddBdsTaw8sg0GKGw==" saltValue="kzeVU1y3MzJQQPPcF1ey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774</v>
      </c>
      <c r="L45" s="60">
        <v>817</v>
      </c>
      <c r="M45" s="60">
        <v>858</v>
      </c>
      <c r="N45" s="60">
        <v>882</v>
      </c>
      <c r="O45" s="61">
        <v>860</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2">
      <c r="A48" s="48"/>
      <c r="B48" s="1155"/>
      <c r="C48" s="1156"/>
      <c r="D48" s="62"/>
      <c r="E48" s="1161" t="s">
        <v>13</v>
      </c>
      <c r="F48" s="1161"/>
      <c r="G48" s="1161"/>
      <c r="H48" s="1161"/>
      <c r="I48" s="1161"/>
      <c r="J48" s="1162"/>
      <c r="K48" s="63">
        <v>168</v>
      </c>
      <c r="L48" s="64">
        <v>163</v>
      </c>
      <c r="M48" s="64">
        <v>161</v>
      </c>
      <c r="N48" s="64">
        <v>156</v>
      </c>
      <c r="O48" s="65">
        <v>159</v>
      </c>
      <c r="P48" s="48"/>
      <c r="Q48" s="48"/>
      <c r="R48" s="48"/>
      <c r="S48" s="48"/>
      <c r="T48" s="48"/>
      <c r="U48" s="48"/>
    </row>
    <row r="49" spans="1:21" ht="30.75" customHeight="1" x14ac:dyDescent="0.2">
      <c r="A49" s="48"/>
      <c r="B49" s="1155"/>
      <c r="C49" s="1156"/>
      <c r="D49" s="62"/>
      <c r="E49" s="1161" t="s">
        <v>14</v>
      </c>
      <c r="F49" s="1161"/>
      <c r="G49" s="1161"/>
      <c r="H49" s="1161"/>
      <c r="I49" s="1161"/>
      <c r="J49" s="1162"/>
      <c r="K49" s="63">
        <v>24</v>
      </c>
      <c r="L49" s="64">
        <v>24</v>
      </c>
      <c r="M49" s="64">
        <v>23</v>
      </c>
      <c r="N49" s="64">
        <v>23</v>
      </c>
      <c r="O49" s="65">
        <v>23</v>
      </c>
      <c r="P49" s="48"/>
      <c r="Q49" s="48"/>
      <c r="R49" s="48"/>
      <c r="S49" s="48"/>
      <c r="T49" s="48"/>
      <c r="U49" s="48"/>
    </row>
    <row r="50" spans="1:21" ht="30.75" customHeight="1" x14ac:dyDescent="0.2">
      <c r="A50" s="48"/>
      <c r="B50" s="1155"/>
      <c r="C50" s="1156"/>
      <c r="D50" s="62"/>
      <c r="E50" s="1161" t="s">
        <v>15</v>
      </c>
      <c r="F50" s="1161"/>
      <c r="G50" s="1161"/>
      <c r="H50" s="1161"/>
      <c r="I50" s="1161"/>
      <c r="J50" s="1162"/>
      <c r="K50" s="63">
        <v>2</v>
      </c>
      <c r="L50" s="64">
        <v>2</v>
      </c>
      <c r="M50" s="64">
        <v>1</v>
      </c>
      <c r="N50" s="64">
        <v>2</v>
      </c>
      <c r="O50" s="65">
        <v>2</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593</v>
      </c>
      <c r="L52" s="64">
        <v>620</v>
      </c>
      <c r="M52" s="64">
        <v>632</v>
      </c>
      <c r="N52" s="64">
        <v>646</v>
      </c>
      <c r="O52" s="65">
        <v>649</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375</v>
      </c>
      <c r="L53" s="69">
        <v>386</v>
      </c>
      <c r="M53" s="69">
        <v>411</v>
      </c>
      <c r="N53" s="69">
        <v>417</v>
      </c>
      <c r="O53" s="70">
        <v>395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9EsJLgQKGASkCSUfs+khUiSyctxBcc+QbOtn4Y39lk6W98FZJeDP6Krs34tE6AnyUUYoWo+ZqNH5n0ycRqYjQ==" saltValue="+ZIGDdQOAka3zI7qVvdWc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8024</v>
      </c>
      <c r="J41" s="356">
        <v>8397</v>
      </c>
      <c r="K41" s="356">
        <v>8452</v>
      </c>
      <c r="L41" s="356">
        <v>8886</v>
      </c>
      <c r="M41" s="357">
        <v>9193</v>
      </c>
    </row>
    <row r="42" spans="2:13" ht="27.75" customHeight="1" x14ac:dyDescent="0.2">
      <c r="B42" s="1186"/>
      <c r="C42" s="1187"/>
      <c r="D42" s="106"/>
      <c r="E42" s="1192" t="s">
        <v>32</v>
      </c>
      <c r="F42" s="1192"/>
      <c r="G42" s="1192"/>
      <c r="H42" s="1193"/>
      <c r="I42" s="358" t="s">
        <v>486</v>
      </c>
      <c r="J42" s="359" t="s">
        <v>486</v>
      </c>
      <c r="K42" s="359" t="s">
        <v>486</v>
      </c>
      <c r="L42" s="359" t="s">
        <v>486</v>
      </c>
      <c r="M42" s="360" t="s">
        <v>486</v>
      </c>
    </row>
    <row r="43" spans="2:13" ht="27.75" customHeight="1" x14ac:dyDescent="0.2">
      <c r="B43" s="1186"/>
      <c r="C43" s="1187"/>
      <c r="D43" s="106"/>
      <c r="E43" s="1192" t="s">
        <v>33</v>
      </c>
      <c r="F43" s="1192"/>
      <c r="G43" s="1192"/>
      <c r="H43" s="1193"/>
      <c r="I43" s="358">
        <v>2405</v>
      </c>
      <c r="J43" s="359">
        <v>2245</v>
      </c>
      <c r="K43" s="359">
        <v>2117</v>
      </c>
      <c r="L43" s="359">
        <v>1920</v>
      </c>
      <c r="M43" s="360">
        <v>1683</v>
      </c>
    </row>
    <row r="44" spans="2:13" ht="27.75" customHeight="1" x14ac:dyDescent="0.2">
      <c r="B44" s="1186"/>
      <c r="C44" s="1187"/>
      <c r="D44" s="106"/>
      <c r="E44" s="1192" t="s">
        <v>34</v>
      </c>
      <c r="F44" s="1192"/>
      <c r="G44" s="1192"/>
      <c r="H44" s="1193"/>
      <c r="I44" s="358">
        <v>160</v>
      </c>
      <c r="J44" s="359">
        <v>136</v>
      </c>
      <c r="K44" s="359">
        <v>336</v>
      </c>
      <c r="L44" s="359">
        <v>317</v>
      </c>
      <c r="M44" s="360">
        <v>291</v>
      </c>
    </row>
    <row r="45" spans="2:13" ht="27.75" customHeight="1" x14ac:dyDescent="0.2">
      <c r="B45" s="1186"/>
      <c r="C45" s="1187"/>
      <c r="D45" s="106"/>
      <c r="E45" s="1192" t="s">
        <v>35</v>
      </c>
      <c r="F45" s="1192"/>
      <c r="G45" s="1192"/>
      <c r="H45" s="1193"/>
      <c r="I45" s="358">
        <v>775</v>
      </c>
      <c r="J45" s="359">
        <v>734</v>
      </c>
      <c r="K45" s="359">
        <v>695</v>
      </c>
      <c r="L45" s="359">
        <v>507</v>
      </c>
      <c r="M45" s="360">
        <v>478</v>
      </c>
    </row>
    <row r="46" spans="2:13" ht="27.75" customHeight="1" x14ac:dyDescent="0.2">
      <c r="B46" s="1186"/>
      <c r="C46" s="1187"/>
      <c r="D46" s="107"/>
      <c r="E46" s="1192" t="s">
        <v>36</v>
      </c>
      <c r="F46" s="1192"/>
      <c r="G46" s="1192"/>
      <c r="H46" s="1193"/>
      <c r="I46" s="358" t="s">
        <v>486</v>
      </c>
      <c r="J46" s="359" t="s">
        <v>486</v>
      </c>
      <c r="K46" s="359" t="s">
        <v>486</v>
      </c>
      <c r="L46" s="359" t="s">
        <v>486</v>
      </c>
      <c r="M46" s="360" t="s">
        <v>486</v>
      </c>
    </row>
    <row r="47" spans="2:13" ht="27.75" customHeight="1" x14ac:dyDescent="0.2">
      <c r="B47" s="1186"/>
      <c r="C47" s="1187"/>
      <c r="D47" s="108"/>
      <c r="E47" s="1194" t="s">
        <v>37</v>
      </c>
      <c r="F47" s="1195"/>
      <c r="G47" s="1195"/>
      <c r="H47" s="1196"/>
      <c r="I47" s="358" t="s">
        <v>486</v>
      </c>
      <c r="J47" s="359" t="s">
        <v>486</v>
      </c>
      <c r="K47" s="359" t="s">
        <v>486</v>
      </c>
      <c r="L47" s="359" t="s">
        <v>486</v>
      </c>
      <c r="M47" s="360" t="s">
        <v>486</v>
      </c>
    </row>
    <row r="48" spans="2:13" ht="27.75" customHeight="1" x14ac:dyDescent="0.2">
      <c r="B48" s="1186"/>
      <c r="C48" s="1187"/>
      <c r="D48" s="106"/>
      <c r="E48" s="1192" t="s">
        <v>38</v>
      </c>
      <c r="F48" s="1192"/>
      <c r="G48" s="1192"/>
      <c r="H48" s="1193"/>
      <c r="I48" s="358" t="s">
        <v>486</v>
      </c>
      <c r="J48" s="359" t="s">
        <v>486</v>
      </c>
      <c r="K48" s="359" t="s">
        <v>486</v>
      </c>
      <c r="L48" s="359" t="s">
        <v>486</v>
      </c>
      <c r="M48" s="360" t="s">
        <v>486</v>
      </c>
    </row>
    <row r="49" spans="2:13" ht="27.75" customHeight="1" x14ac:dyDescent="0.2">
      <c r="B49" s="1188"/>
      <c r="C49" s="1189"/>
      <c r="D49" s="106"/>
      <c r="E49" s="1192" t="s">
        <v>39</v>
      </c>
      <c r="F49" s="1192"/>
      <c r="G49" s="1192"/>
      <c r="H49" s="1193"/>
      <c r="I49" s="358" t="s">
        <v>486</v>
      </c>
      <c r="J49" s="359" t="s">
        <v>486</v>
      </c>
      <c r="K49" s="359" t="s">
        <v>486</v>
      </c>
      <c r="L49" s="359" t="s">
        <v>486</v>
      </c>
      <c r="M49" s="360" t="s">
        <v>486</v>
      </c>
    </row>
    <row r="50" spans="2:13" ht="27.75" customHeight="1" x14ac:dyDescent="0.2">
      <c r="B50" s="1197" t="s">
        <v>40</v>
      </c>
      <c r="C50" s="1198"/>
      <c r="D50" s="109"/>
      <c r="E50" s="1192" t="s">
        <v>41</v>
      </c>
      <c r="F50" s="1192"/>
      <c r="G50" s="1192"/>
      <c r="H50" s="1193"/>
      <c r="I50" s="358">
        <v>2244</v>
      </c>
      <c r="J50" s="359">
        <v>2074</v>
      </c>
      <c r="K50" s="359">
        <v>2496</v>
      </c>
      <c r="L50" s="359">
        <v>2695</v>
      </c>
      <c r="M50" s="360">
        <v>2896</v>
      </c>
    </row>
    <row r="51" spans="2:13" ht="27.75" customHeight="1" x14ac:dyDescent="0.2">
      <c r="B51" s="1186"/>
      <c r="C51" s="1187"/>
      <c r="D51" s="106"/>
      <c r="E51" s="1192" t="s">
        <v>42</v>
      </c>
      <c r="F51" s="1192"/>
      <c r="G51" s="1192"/>
      <c r="H51" s="1193"/>
      <c r="I51" s="358" t="s">
        <v>486</v>
      </c>
      <c r="J51" s="359">
        <v>23</v>
      </c>
      <c r="K51" s="359">
        <v>26</v>
      </c>
      <c r="L51" s="359">
        <v>64</v>
      </c>
      <c r="M51" s="360">
        <v>350</v>
      </c>
    </row>
    <row r="52" spans="2:13" ht="27.75" customHeight="1" x14ac:dyDescent="0.2">
      <c r="B52" s="1188"/>
      <c r="C52" s="1189"/>
      <c r="D52" s="106"/>
      <c r="E52" s="1192" t="s">
        <v>43</v>
      </c>
      <c r="F52" s="1192"/>
      <c r="G52" s="1192"/>
      <c r="H52" s="1193"/>
      <c r="I52" s="358">
        <v>6473</v>
      </c>
      <c r="J52" s="359">
        <v>6714</v>
      </c>
      <c r="K52" s="359">
        <v>6633</v>
      </c>
      <c r="L52" s="359">
        <v>6838</v>
      </c>
      <c r="M52" s="360">
        <v>7016</v>
      </c>
    </row>
    <row r="53" spans="2:13" ht="27.75" customHeight="1" thickBot="1" x14ac:dyDescent="0.25">
      <c r="B53" s="1199" t="s">
        <v>19</v>
      </c>
      <c r="C53" s="1200"/>
      <c r="D53" s="110"/>
      <c r="E53" s="1201" t="s">
        <v>44</v>
      </c>
      <c r="F53" s="1201"/>
      <c r="G53" s="1201"/>
      <c r="H53" s="1202"/>
      <c r="I53" s="361">
        <v>2647</v>
      </c>
      <c r="J53" s="362">
        <v>2701</v>
      </c>
      <c r="K53" s="362">
        <v>2444</v>
      </c>
      <c r="L53" s="362">
        <v>2032</v>
      </c>
      <c r="M53" s="363">
        <v>1383</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a2IzFN30rNJMId8enHr3fA759qE8y/kMKbyhsJ9mZw2+RYGgXrJJP/10gtx64yy7QHVbq+/gvInlN3m33JlRtg==" saltValue="SbyyKURoQQD8YckrHeQG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1477</v>
      </c>
      <c r="G55" s="122">
        <v>1743</v>
      </c>
      <c r="H55" s="123">
        <v>1653</v>
      </c>
    </row>
    <row r="56" spans="2:8" ht="52.5" customHeight="1" x14ac:dyDescent="0.2">
      <c r="B56" s="124"/>
      <c r="C56" s="1213" t="s">
        <v>47</v>
      </c>
      <c r="D56" s="1213"/>
      <c r="E56" s="1214"/>
      <c r="F56" s="125">
        <v>46</v>
      </c>
      <c r="G56" s="125">
        <v>195</v>
      </c>
      <c r="H56" s="126">
        <v>406</v>
      </c>
    </row>
    <row r="57" spans="2:8" ht="53.25" customHeight="1" x14ac:dyDescent="0.2">
      <c r="B57" s="124"/>
      <c r="C57" s="1215" t="s">
        <v>48</v>
      </c>
      <c r="D57" s="1215"/>
      <c r="E57" s="1216"/>
      <c r="F57" s="127">
        <v>774</v>
      </c>
      <c r="G57" s="127">
        <v>557</v>
      </c>
      <c r="H57" s="128">
        <v>639</v>
      </c>
    </row>
    <row r="58" spans="2:8" ht="45.75" customHeight="1" x14ac:dyDescent="0.2">
      <c r="B58" s="129"/>
      <c r="C58" s="1203" t="s">
        <v>553</v>
      </c>
      <c r="D58" s="1204"/>
      <c r="E58" s="1205"/>
      <c r="F58" s="130">
        <v>491</v>
      </c>
      <c r="G58" s="130">
        <v>324</v>
      </c>
      <c r="H58" s="131">
        <v>335</v>
      </c>
    </row>
    <row r="59" spans="2:8" ht="45.75" customHeight="1" x14ac:dyDescent="0.2">
      <c r="B59" s="129"/>
      <c r="C59" s="1203" t="s">
        <v>554</v>
      </c>
      <c r="D59" s="1204"/>
      <c r="E59" s="1205"/>
      <c r="F59" s="130">
        <v>96</v>
      </c>
      <c r="G59" s="130">
        <v>93</v>
      </c>
      <c r="H59" s="131">
        <v>98</v>
      </c>
    </row>
    <row r="60" spans="2:8" ht="45.75" customHeight="1" x14ac:dyDescent="0.2">
      <c r="B60" s="129"/>
      <c r="C60" s="1203" t="s">
        <v>555</v>
      </c>
      <c r="D60" s="1204"/>
      <c r="E60" s="1205"/>
      <c r="F60" s="130">
        <v>29</v>
      </c>
      <c r="G60" s="130">
        <v>45</v>
      </c>
      <c r="H60" s="131">
        <v>53</v>
      </c>
    </row>
    <row r="61" spans="2:8" ht="45.75" customHeight="1" x14ac:dyDescent="0.2">
      <c r="B61" s="129"/>
      <c r="C61" s="1203" t="s">
        <v>556</v>
      </c>
      <c r="D61" s="1204"/>
      <c r="E61" s="1205"/>
      <c r="F61" s="130">
        <v>40</v>
      </c>
      <c r="G61" s="130">
        <v>46</v>
      </c>
      <c r="H61" s="131">
        <v>51</v>
      </c>
    </row>
    <row r="62" spans="2:8" ht="45.75" customHeight="1" thickBot="1" x14ac:dyDescent="0.25">
      <c r="B62" s="132"/>
      <c r="C62" s="1206" t="s">
        <v>557</v>
      </c>
      <c r="D62" s="1207"/>
      <c r="E62" s="1208"/>
      <c r="F62" s="133"/>
      <c r="G62" s="133"/>
      <c r="H62" s="134">
        <v>50</v>
      </c>
    </row>
    <row r="63" spans="2:8" ht="52.5" customHeight="1" thickBot="1" x14ac:dyDescent="0.25">
      <c r="B63" s="135"/>
      <c r="C63" s="1209" t="s">
        <v>49</v>
      </c>
      <c r="D63" s="1209"/>
      <c r="E63" s="1210"/>
      <c r="F63" s="136">
        <v>2296</v>
      </c>
      <c r="G63" s="136">
        <v>2495</v>
      </c>
      <c r="H63" s="137">
        <v>2698</v>
      </c>
    </row>
    <row r="64" spans="2:8" ht="13.2" x14ac:dyDescent="0.2"/>
  </sheetData>
  <sheetProtection algorithmName="SHA-512" hashValue="lp6Pym7ChOEaef4fl/qLFtYyXZzL0we1js/NSTlGf75yhMGxpPug8z7yoiqunWRPPRsZkVoIIhcDzHnDxIWfbw==" saltValue="IwVvmQKIxmd/WRETykku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131509</v>
      </c>
      <c r="E3" s="156"/>
      <c r="F3" s="157">
        <v>190274</v>
      </c>
      <c r="G3" s="158"/>
      <c r="H3" s="159"/>
    </row>
    <row r="4" spans="1:8" x14ac:dyDescent="0.2">
      <c r="A4" s="160"/>
      <c r="B4" s="161"/>
      <c r="C4" s="162"/>
      <c r="D4" s="163">
        <v>100033</v>
      </c>
      <c r="E4" s="164"/>
      <c r="F4" s="165">
        <v>88584</v>
      </c>
      <c r="G4" s="166"/>
      <c r="H4" s="167"/>
    </row>
    <row r="5" spans="1:8" x14ac:dyDescent="0.2">
      <c r="A5" s="148" t="s">
        <v>519</v>
      </c>
      <c r="B5" s="153"/>
      <c r="C5" s="154"/>
      <c r="D5" s="155">
        <v>142155</v>
      </c>
      <c r="E5" s="156"/>
      <c r="F5" s="157">
        <v>200194</v>
      </c>
      <c r="G5" s="158"/>
      <c r="H5" s="159"/>
    </row>
    <row r="6" spans="1:8" x14ac:dyDescent="0.2">
      <c r="A6" s="160"/>
      <c r="B6" s="161"/>
      <c r="C6" s="162"/>
      <c r="D6" s="163">
        <v>101701</v>
      </c>
      <c r="E6" s="164"/>
      <c r="F6" s="165">
        <v>106422</v>
      </c>
      <c r="G6" s="166"/>
      <c r="H6" s="167"/>
    </row>
    <row r="7" spans="1:8" x14ac:dyDescent="0.2">
      <c r="A7" s="148" t="s">
        <v>520</v>
      </c>
      <c r="B7" s="153"/>
      <c r="C7" s="154"/>
      <c r="D7" s="155">
        <v>149758</v>
      </c>
      <c r="E7" s="156"/>
      <c r="F7" s="157">
        <v>196914</v>
      </c>
      <c r="G7" s="158"/>
      <c r="H7" s="159"/>
    </row>
    <row r="8" spans="1:8" x14ac:dyDescent="0.2">
      <c r="A8" s="160"/>
      <c r="B8" s="161"/>
      <c r="C8" s="162"/>
      <c r="D8" s="163">
        <v>118985</v>
      </c>
      <c r="E8" s="164"/>
      <c r="F8" s="165">
        <v>98966</v>
      </c>
      <c r="G8" s="166"/>
      <c r="H8" s="167"/>
    </row>
    <row r="9" spans="1:8" x14ac:dyDescent="0.2">
      <c r="A9" s="148" t="s">
        <v>521</v>
      </c>
      <c r="B9" s="153"/>
      <c r="C9" s="154"/>
      <c r="D9" s="155">
        <v>246733</v>
      </c>
      <c r="E9" s="156"/>
      <c r="F9" s="157">
        <v>204757</v>
      </c>
      <c r="G9" s="158"/>
      <c r="H9" s="159"/>
    </row>
    <row r="10" spans="1:8" x14ac:dyDescent="0.2">
      <c r="A10" s="160"/>
      <c r="B10" s="161"/>
      <c r="C10" s="162"/>
      <c r="D10" s="163">
        <v>151858</v>
      </c>
      <c r="E10" s="164"/>
      <c r="F10" s="165">
        <v>106071</v>
      </c>
      <c r="G10" s="166"/>
      <c r="H10" s="167"/>
    </row>
    <row r="11" spans="1:8" x14ac:dyDescent="0.2">
      <c r="A11" s="148" t="s">
        <v>522</v>
      </c>
      <c r="B11" s="153"/>
      <c r="C11" s="154"/>
      <c r="D11" s="155">
        <v>199317</v>
      </c>
      <c r="E11" s="156"/>
      <c r="F11" s="157">
        <v>194971</v>
      </c>
      <c r="G11" s="158"/>
      <c r="H11" s="159"/>
    </row>
    <row r="12" spans="1:8" x14ac:dyDescent="0.2">
      <c r="A12" s="160"/>
      <c r="B12" s="161"/>
      <c r="C12" s="168"/>
      <c r="D12" s="163">
        <v>151765</v>
      </c>
      <c r="E12" s="164"/>
      <c r="F12" s="165">
        <v>105966</v>
      </c>
      <c r="G12" s="166"/>
      <c r="H12" s="167"/>
    </row>
    <row r="13" spans="1:8" x14ac:dyDescent="0.2">
      <c r="A13" s="148"/>
      <c r="B13" s="153"/>
      <c r="C13" s="169"/>
      <c r="D13" s="170">
        <v>173894</v>
      </c>
      <c r="E13" s="171"/>
      <c r="F13" s="172">
        <v>197422</v>
      </c>
      <c r="G13" s="173"/>
      <c r="H13" s="159"/>
    </row>
    <row r="14" spans="1:8" x14ac:dyDescent="0.2">
      <c r="A14" s="160"/>
      <c r="B14" s="161"/>
      <c r="C14" s="162"/>
      <c r="D14" s="163">
        <v>124868</v>
      </c>
      <c r="E14" s="164"/>
      <c r="F14" s="165">
        <v>101202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1.97</v>
      </c>
      <c r="C19" s="174">
        <f>ROUND(VALUE(SUBSTITUTE(実質収支比率等に係る経年分析!G$48,"▲","-")),2)</f>
        <v>7.9</v>
      </c>
      <c r="D19" s="174">
        <f>ROUND(VALUE(SUBSTITUTE(実質収支比率等に係る経年分析!H$48,"▲","-")),2)</f>
        <v>10.26</v>
      </c>
      <c r="E19" s="174">
        <f>ROUND(VALUE(SUBSTITUTE(実質収支比率等に係る経年分析!I$48,"▲","-")),2)</f>
        <v>11.15</v>
      </c>
      <c r="F19" s="174">
        <f>ROUND(VALUE(SUBSTITUTE(実質収支比率等に係る経年分析!J$48,"▲","-")),2)</f>
        <v>14.31</v>
      </c>
    </row>
    <row r="20" spans="1:11" x14ac:dyDescent="0.2">
      <c r="A20" s="174" t="s">
        <v>53</v>
      </c>
      <c r="B20" s="174">
        <f>ROUND(VALUE(SUBSTITUTE(実質収支比率等に係る経年分析!F$47,"▲","-")),2)</f>
        <v>36.79</v>
      </c>
      <c r="C20" s="174">
        <f>ROUND(VALUE(SUBSTITUTE(実質収支比率等に係る経年分析!G$47,"▲","-")),2)</f>
        <v>30.96</v>
      </c>
      <c r="D20" s="174">
        <f>ROUND(VALUE(SUBSTITUTE(実質収支比率等に係る経年分析!H$47,"▲","-")),2)</f>
        <v>33.07</v>
      </c>
      <c r="E20" s="174">
        <f>ROUND(VALUE(SUBSTITUTE(実質収支比率等に係る経年分析!I$47,"▲","-")),2)</f>
        <v>39.82</v>
      </c>
      <c r="F20" s="174">
        <f>ROUND(VALUE(SUBSTITUTE(実質収支比率等に係る経年分析!J$47,"▲","-")),2)</f>
        <v>37.6</v>
      </c>
    </row>
    <row r="21" spans="1:11" x14ac:dyDescent="0.2">
      <c r="A21" s="174" t="s">
        <v>54</v>
      </c>
      <c r="B21" s="174">
        <f>IF(ISNUMBER(VALUE(SUBSTITUTE(実質収支比率等に係る経年分析!F$49,"▲","-"))),ROUND(VALUE(SUBSTITUTE(実質収支比率等に係る経年分析!F$49,"▲","-")),2),NA())</f>
        <v>-6.68</v>
      </c>
      <c r="C21" s="174">
        <f>IF(ISNUMBER(VALUE(SUBSTITUTE(実質収支比率等に係る経年分析!G$49,"▲","-"))),ROUND(VALUE(SUBSTITUTE(実質収支比率等に係る経年分析!G$49,"▲","-")),2),NA())</f>
        <v>3.11</v>
      </c>
      <c r="D21" s="174">
        <f>IF(ISNUMBER(VALUE(SUBSTITUTE(実質収支比率等に係る経年分析!H$49,"▲","-"))),ROUND(VALUE(SUBSTITUTE(実質収支比率等に係る経年分析!H$49,"▲","-")),2),NA())</f>
        <v>6.54</v>
      </c>
      <c r="E21" s="174">
        <f>IF(ISNUMBER(VALUE(SUBSTITUTE(実質収支比率等に係る経年分析!I$49,"▲","-"))),ROUND(VALUE(SUBSTITUTE(実質収支比率等に係る経年分析!I$49,"▲","-")),2),NA())</f>
        <v>5.0999999999999996</v>
      </c>
      <c r="F21" s="174">
        <f>IF(ISNUMBER(VALUE(SUBSTITUTE(実質収支比率等に係る経年分析!J$49,"▲","-"))),ROUND(VALUE(SUBSTITUTE(実質収支比率等に係る経年分析!J$49,"▲","-")),2),NA())</f>
        <v>1.1599999999999999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0.08</v>
      </c>
    </row>
    <row r="34" spans="1:16" x14ac:dyDescent="0.2">
      <c r="A34" s="175" t="str">
        <f>IF(連結実質赤字比率に係る赤字・黒字の構成分析!C$36="",NA(),連結実質赤字比率に係る赤字・黒字の構成分析!C$36)</f>
        <v>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23.55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19.010000000000002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18.07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593</v>
      </c>
      <c r="E42" s="176"/>
      <c r="F42" s="176"/>
      <c r="G42" s="176">
        <f>'実質公債費比率（分子）の構造'!L$52</f>
        <v>620</v>
      </c>
      <c r="H42" s="176"/>
      <c r="I42" s="176"/>
      <c r="J42" s="176">
        <f>'実質公債費比率（分子）の構造'!M$52</f>
        <v>632</v>
      </c>
      <c r="K42" s="176"/>
      <c r="L42" s="176"/>
      <c r="M42" s="176">
        <f>'実質公債費比率（分子）の構造'!N$52</f>
        <v>646</v>
      </c>
      <c r="N42" s="176"/>
      <c r="O42" s="176"/>
      <c r="P42" s="176">
        <f>'実質公債費比率（分子）の構造'!O$52</f>
        <v>649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v>
      </c>
      <c r="C44" s="176"/>
      <c r="D44" s="176"/>
      <c r="E44" s="176">
        <f>'実質公債費比率（分子）の構造'!L$50</f>
        <v>2</v>
      </c>
      <c r="F44" s="176"/>
      <c r="G44" s="176"/>
      <c r="H44" s="176">
        <f>'実質公債費比率（分子）の構造'!M$50</f>
        <v>1</v>
      </c>
      <c r="I44" s="176"/>
      <c r="J44" s="176"/>
      <c r="K44" s="176">
        <f>'実質公債費比率（分子）の構造'!N$50</f>
        <v>2</v>
      </c>
      <c r="L44" s="176"/>
      <c r="M44" s="176"/>
      <c r="N44" s="176">
        <f>'実質公債費比率（分子）の構造'!O$50</f>
        <v>2</v>
      </c>
      <c r="O44" s="176"/>
      <c r="P44" s="176"/>
    </row>
    <row r="45" spans="1:16" x14ac:dyDescent="0.2">
      <c r="A45" s="176" t="s">
        <v>63</v>
      </c>
      <c r="B45" s="176">
        <f>'実質公債費比率（分子）の構造'!K$49</f>
        <v>24</v>
      </c>
      <c r="C45" s="176"/>
      <c r="D45" s="176"/>
      <c r="E45" s="176">
        <f>'実質公債費比率（分子）の構造'!L$49</f>
        <v>24</v>
      </c>
      <c r="F45" s="176"/>
      <c r="G45" s="176"/>
      <c r="H45" s="176">
        <f>'実質公債費比率（分子）の構造'!M$49</f>
        <v>23</v>
      </c>
      <c r="I45" s="176"/>
      <c r="J45" s="176"/>
      <c r="K45" s="176">
        <f>'実質公債費比率（分子）の構造'!N$49</f>
        <v>23</v>
      </c>
      <c r="L45" s="176"/>
      <c r="M45" s="176"/>
      <c r="N45" s="176">
        <f>'実質公債費比率（分子）の構造'!O$49</f>
        <v>23</v>
      </c>
      <c r="O45" s="176"/>
      <c r="P45" s="176"/>
    </row>
    <row r="46" spans="1:16" x14ac:dyDescent="0.2">
      <c r="A46" s="176" t="s">
        <v>64</v>
      </c>
      <c r="B46" s="176">
        <f>'実質公債費比率（分子）の構造'!K$48</f>
        <v>168</v>
      </c>
      <c r="C46" s="176"/>
      <c r="D46" s="176"/>
      <c r="E46" s="176">
        <f>'実質公債費比率（分子）の構造'!L$48</f>
        <v>163</v>
      </c>
      <c r="F46" s="176"/>
      <c r="G46" s="176"/>
      <c r="H46" s="176">
        <f>'実質公債費比率（分子）の構造'!M$48</f>
        <v>161</v>
      </c>
      <c r="I46" s="176"/>
      <c r="J46" s="176"/>
      <c r="K46" s="176">
        <f>'実質公債費比率（分子）の構造'!N$48</f>
        <v>156</v>
      </c>
      <c r="L46" s="176"/>
      <c r="M46" s="176"/>
      <c r="N46" s="176">
        <f>'実質公債費比率（分子）の構造'!O$48</f>
        <v>159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774</v>
      </c>
      <c r="C49" s="176"/>
      <c r="D49" s="176"/>
      <c r="E49" s="176">
        <f>'実質公債費比率（分子）の構造'!L$45</f>
        <v>817</v>
      </c>
      <c r="F49" s="176"/>
      <c r="G49" s="176"/>
      <c r="H49" s="176">
        <f>'実質公債費比率（分子）の構造'!M$45</f>
        <v>858</v>
      </c>
      <c r="I49" s="176"/>
      <c r="J49" s="176"/>
      <c r="K49" s="176">
        <f>'実質公債費比率（分子）の構造'!N$45</f>
        <v>882</v>
      </c>
      <c r="L49" s="176"/>
      <c r="M49" s="176"/>
      <c r="N49" s="176">
        <f>'実質公債費比率（分子）の構造'!O$45</f>
        <v>860</v>
      </c>
      <c r="O49" s="176"/>
      <c r="P49" s="176"/>
    </row>
    <row r="50" spans="1:16" x14ac:dyDescent="0.2">
      <c r="A50" s="176" t="s">
        <v>67</v>
      </c>
      <c r="B50" s="176" t="e">
        <f>NA()</f>
        <v>#N/A</v>
      </c>
      <c r="C50" s="176">
        <f>IF(ISNUMBER('実質公債費比率（分子）の構造'!K$53),'実質公債費比率（分子）の構造'!K$53,NA())</f>
        <v>375</v>
      </c>
      <c r="D50" s="176" t="e">
        <f>NA()</f>
        <v>#N/A</v>
      </c>
      <c r="E50" s="176" t="e">
        <f>NA()</f>
        <v>#N/A</v>
      </c>
      <c r="F50" s="176">
        <f>IF(ISNUMBER('実質公債費比率（分子）の構造'!L$53),'実質公債費比率（分子）の構造'!L$53,NA())</f>
        <v>386</v>
      </c>
      <c r="G50" s="176" t="e">
        <f>NA()</f>
        <v>#N/A</v>
      </c>
      <c r="H50" s="176" t="e">
        <f>NA()</f>
        <v>#N/A</v>
      </c>
      <c r="I50" s="176">
        <f>IF(ISNUMBER('実質公債費比率（分子）の構造'!M$53),'実質公債費比率（分子）の構造'!M$53,NA())</f>
        <v>411</v>
      </c>
      <c r="J50" s="176" t="e">
        <f>NA()</f>
        <v>#N/A</v>
      </c>
      <c r="K50" s="176" t="e">
        <f>NA()</f>
        <v>#N/A</v>
      </c>
      <c r="L50" s="176">
        <f>IF(ISNUMBER('実質公債費比率（分子）の構造'!N$53),'実質公債費比率（分子）の構造'!N$53,NA())</f>
        <v>417</v>
      </c>
      <c r="M50" s="176" t="e">
        <f>NA()</f>
        <v>#N/A</v>
      </c>
      <c r="N50" s="176" t="e">
        <f>NA()</f>
        <v>#N/A</v>
      </c>
      <c r="O50" s="176">
        <f>IF(ISNUMBER('実質公債費比率（分子）の構造'!O$53),'実質公債費比率（分子）の構造'!O$53,NA())</f>
        <v>395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6473</v>
      </c>
      <c r="E56" s="175"/>
      <c r="F56" s="175"/>
      <c r="G56" s="175">
        <f>'将来負担比率（分子）の構造'!J$52</f>
        <v>6714</v>
      </c>
      <c r="H56" s="175"/>
      <c r="I56" s="175"/>
      <c r="J56" s="175">
        <f>'将来負担比率（分子）の構造'!K$52</f>
        <v>6633</v>
      </c>
      <c r="K56" s="175"/>
      <c r="L56" s="175"/>
      <c r="M56" s="175">
        <f>'将来負担比率（分子）の構造'!L$52</f>
        <v>6838</v>
      </c>
      <c r="N56" s="175"/>
      <c r="O56" s="175"/>
      <c r="P56" s="175">
        <f>'将来負担比率（分子）の構造'!M$52</f>
        <v>7016</v>
      </c>
    </row>
    <row r="57" spans="1:16" x14ac:dyDescent="0.2">
      <c r="A57" s="175" t="s">
        <v>42</v>
      </c>
      <c r="B57" s="175"/>
      <c r="C57" s="175"/>
      <c r="D57" s="175" t="str">
        <f>'将来負担比率（分子）の構造'!I$51</f>
        <v>-</v>
      </c>
      <c r="E57" s="175"/>
      <c r="F57" s="175"/>
      <c r="G57" s="175">
        <f>'将来負担比率（分子）の構造'!J$51</f>
        <v>23</v>
      </c>
      <c r="H57" s="175"/>
      <c r="I57" s="175"/>
      <c r="J57" s="175">
        <f>'将来負担比率（分子）の構造'!K$51</f>
        <v>26</v>
      </c>
      <c r="K57" s="175"/>
      <c r="L57" s="175"/>
      <c r="M57" s="175">
        <f>'将来負担比率（分子）の構造'!L$51</f>
        <v>64</v>
      </c>
      <c r="N57" s="175"/>
      <c r="O57" s="175"/>
      <c r="P57" s="175">
        <f>'将来負担比率（分子）の構造'!M$51</f>
        <v>350</v>
      </c>
    </row>
    <row r="58" spans="1:16" x14ac:dyDescent="0.2">
      <c r="A58" s="175" t="s">
        <v>41</v>
      </c>
      <c r="B58" s="175"/>
      <c r="C58" s="175"/>
      <c r="D58" s="175">
        <f>'将来負担比率（分子）の構造'!I$50</f>
        <v>2244</v>
      </c>
      <c r="E58" s="175"/>
      <c r="F58" s="175"/>
      <c r="G58" s="175">
        <f>'将来負担比率（分子）の構造'!J$50</f>
        <v>2074</v>
      </c>
      <c r="H58" s="175"/>
      <c r="I58" s="175"/>
      <c r="J58" s="175">
        <f>'将来負担比率（分子）の構造'!K$50</f>
        <v>2496</v>
      </c>
      <c r="K58" s="175"/>
      <c r="L58" s="175"/>
      <c r="M58" s="175">
        <f>'将来負担比率（分子）の構造'!L$50</f>
        <v>2695</v>
      </c>
      <c r="N58" s="175"/>
      <c r="O58" s="175"/>
      <c r="P58" s="175">
        <f>'将来負担比率（分子）の構造'!M$50</f>
        <v>2896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775</v>
      </c>
      <c r="C62" s="175"/>
      <c r="D62" s="175"/>
      <c r="E62" s="175">
        <f>'将来負担比率（分子）の構造'!J$45</f>
        <v>734</v>
      </c>
      <c r="F62" s="175"/>
      <c r="G62" s="175"/>
      <c r="H62" s="175">
        <f>'将来負担比率（分子）の構造'!K$45</f>
        <v>695</v>
      </c>
      <c r="I62" s="175"/>
      <c r="J62" s="175"/>
      <c r="K62" s="175">
        <f>'将来負担比率（分子）の構造'!L$45</f>
        <v>507</v>
      </c>
      <c r="L62" s="175"/>
      <c r="M62" s="175"/>
      <c r="N62" s="175">
        <f>'将来負担比率（分子）の構造'!M$45</f>
        <v>478</v>
      </c>
      <c r="O62" s="175"/>
      <c r="P62" s="175"/>
    </row>
    <row r="63" spans="1:16" x14ac:dyDescent="0.2">
      <c r="A63" s="175" t="s">
        <v>34</v>
      </c>
      <c r="B63" s="175">
        <f>'将来負担比率（分子）の構造'!I$44</f>
        <v>160</v>
      </c>
      <c r="C63" s="175"/>
      <c r="D63" s="175"/>
      <c r="E63" s="175">
        <f>'将来負担比率（分子）の構造'!J$44</f>
        <v>136</v>
      </c>
      <c r="F63" s="175"/>
      <c r="G63" s="175"/>
      <c r="H63" s="175">
        <f>'将来負担比率（分子）の構造'!K$44</f>
        <v>336</v>
      </c>
      <c r="I63" s="175"/>
      <c r="J63" s="175"/>
      <c r="K63" s="175">
        <f>'将来負担比率（分子）の構造'!L$44</f>
        <v>317</v>
      </c>
      <c r="L63" s="175"/>
      <c r="M63" s="175"/>
      <c r="N63" s="175">
        <f>'将来負担比率（分子）の構造'!M$44</f>
        <v>291</v>
      </c>
      <c r="O63" s="175"/>
      <c r="P63" s="175"/>
    </row>
    <row r="64" spans="1:16" x14ac:dyDescent="0.2">
      <c r="A64" s="175" t="s">
        <v>33</v>
      </c>
      <c r="B64" s="175">
        <f>'将来負担比率（分子）の構造'!I$43</f>
        <v>2405</v>
      </c>
      <c r="C64" s="175"/>
      <c r="D64" s="175"/>
      <c r="E64" s="175">
        <f>'将来負担比率（分子）の構造'!J$43</f>
        <v>2245</v>
      </c>
      <c r="F64" s="175"/>
      <c r="G64" s="175"/>
      <c r="H64" s="175">
        <f>'将来負担比率（分子）の構造'!K$43</f>
        <v>2117</v>
      </c>
      <c r="I64" s="175"/>
      <c r="J64" s="175"/>
      <c r="K64" s="175">
        <f>'将来負担比率（分子）の構造'!L$43</f>
        <v>1920</v>
      </c>
      <c r="L64" s="175"/>
      <c r="M64" s="175"/>
      <c r="N64" s="175">
        <f>'将来負担比率（分子）の構造'!M$43</f>
        <v>1683</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8024</v>
      </c>
      <c r="C66" s="175"/>
      <c r="D66" s="175"/>
      <c r="E66" s="175">
        <f>'将来負担比率（分子）の構造'!J$41</f>
        <v>8397</v>
      </c>
      <c r="F66" s="175"/>
      <c r="G66" s="175"/>
      <c r="H66" s="175">
        <f>'将来負担比率（分子）の構造'!K$41</f>
        <v>8452</v>
      </c>
      <c r="I66" s="175"/>
      <c r="J66" s="175"/>
      <c r="K66" s="175">
        <f>'将来負担比率（分子）の構造'!L$41</f>
        <v>8886</v>
      </c>
      <c r="L66" s="175"/>
      <c r="M66" s="175"/>
      <c r="N66" s="175">
        <f>'将来負担比率（分子）の構造'!M$41</f>
        <v>9193</v>
      </c>
      <c r="O66" s="175"/>
      <c r="P66" s="175"/>
    </row>
    <row r="67" spans="1:16" x14ac:dyDescent="0.2">
      <c r="A67" s="175" t="s">
        <v>71</v>
      </c>
      <c r="B67" s="175" t="e">
        <f>NA()</f>
        <v>#N/A</v>
      </c>
      <c r="C67" s="175">
        <f>IF(ISNUMBER('将来負担比率（分子）の構造'!I$53), IF('将来負担比率（分子）の構造'!I$53 &lt; 0, 0, '将来負担比率（分子）の構造'!I$53), NA())</f>
        <v>2647</v>
      </c>
      <c r="D67" s="175" t="e">
        <f>NA()</f>
        <v>#N/A</v>
      </c>
      <c r="E67" s="175" t="e">
        <f>NA()</f>
        <v>#N/A</v>
      </c>
      <c r="F67" s="175">
        <f>IF(ISNUMBER('将来負担比率（分子）の構造'!J$53), IF('将来負担比率（分子）の構造'!J$53 &lt; 0, 0, '将来負担比率（分子）の構造'!J$53), NA())</f>
        <v>2701</v>
      </c>
      <c r="G67" s="175" t="e">
        <f>NA()</f>
        <v>#N/A</v>
      </c>
      <c r="H67" s="175" t="e">
        <f>NA()</f>
        <v>#N/A</v>
      </c>
      <c r="I67" s="175">
        <f>IF(ISNUMBER('将来負担比率（分子）の構造'!K$53), IF('将来負担比率（分子）の構造'!K$53 &lt; 0, 0, '将来負担比率（分子）の構造'!K$53), NA())</f>
        <v>2444</v>
      </c>
      <c r="J67" s="175" t="e">
        <f>NA()</f>
        <v>#N/A</v>
      </c>
      <c r="K67" s="175" t="e">
        <f>NA()</f>
        <v>#N/A</v>
      </c>
      <c r="L67" s="175">
        <f>IF(ISNUMBER('将来負担比率（分子）の構造'!L$53), IF('将来負担比率（分子）の構造'!L$53 &lt; 0, 0, '将来負担比率（分子）の構造'!L$53), NA())</f>
        <v>2032</v>
      </c>
      <c r="M67" s="175" t="e">
        <f>NA()</f>
        <v>#N/A</v>
      </c>
      <c r="N67" s="175" t="e">
        <f>NA()</f>
        <v>#N/A</v>
      </c>
      <c r="O67" s="175">
        <f>IF(ISNUMBER('将来負担比率（分子）の構造'!M$53), IF('将来負担比率（分子）の構造'!M$53 &lt; 0, 0, '将来負担比率（分子）の構造'!M$53), NA())</f>
        <v>1383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1477</v>
      </c>
      <c r="C72" s="179">
        <f>基金残高に係る経年分析!G55</f>
        <v>1743</v>
      </c>
      <c r="D72" s="179">
        <f>基金残高に係る経年分析!H55</f>
        <v>1653</v>
      </c>
    </row>
    <row r="73" spans="1:16" x14ac:dyDescent="0.2">
      <c r="A73" s="178" t="s">
        <v>74</v>
      </c>
      <c r="B73" s="179">
        <f>基金残高に係る経年分析!F56</f>
        <v>46</v>
      </c>
      <c r="C73" s="179">
        <f>基金残高に係る経年分析!G56</f>
        <v>195</v>
      </c>
      <c r="D73" s="179">
        <f>基金残高に係る経年分析!H56</f>
        <v>406</v>
      </c>
    </row>
    <row r="74" spans="1:16" x14ac:dyDescent="0.2">
      <c r="A74" s="178" t="s">
        <v>75</v>
      </c>
      <c r="B74" s="179">
        <f>基金残高に係る経年分析!F57</f>
        <v>774</v>
      </c>
      <c r="C74" s="179">
        <f>基金残高に係る経年分析!G57</f>
        <v>557</v>
      </c>
      <c r="D74" s="179">
        <f>基金残高に係る経年分析!H57</f>
        <v>639</v>
      </c>
    </row>
  </sheetData>
  <sheetProtection algorithmName="SHA-512" hashValue="v5pFaMIMDRFGdFmtha9/xPF/jl8TlH0Ej6Jw93o9E0t2p9q03tBthR7cQVW6sLQHpnLbbPv/kPwfEjCddo4TiA==" saltValue="Lz+8AaR8t05BLTKdH7Bs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2025-03-28T08:51:12Z</cp:lastPrinted>
  <dcterms:created xsi:type="dcterms:W3CDTF">2025-02-19T00:37:10Z</dcterms:created>
  <dcterms:modified xsi:type="dcterms:W3CDTF">2025-03-31T01:42:14Z</dcterms:modified>
  <cp:category/>
</cp:coreProperties>
</file>